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6700" windowHeight="12915" activeTab="0"/>
  </bookViews>
  <sheets>
    <sheet name="Su11" sheetId="1" r:id="rId1"/>
    <sheet name="F11" sheetId="2" r:id="rId2"/>
    <sheet name="W12" sheetId="3" r:id="rId3"/>
    <sheet name="Sp12" sheetId="4" r:id="rId4"/>
  </sheets>
  <externalReferences>
    <externalReference r:id="rId7"/>
  </externalReferences>
  <definedNames>
    <definedName name="_xlnm.Print_Titles" localSheetId="0">'Su11'!$2:$2</definedName>
  </definedNames>
  <calcPr fullCalcOnLoad="1"/>
</workbook>
</file>

<file path=xl/sharedStrings.xml><?xml version="1.0" encoding="utf-8"?>
<sst xmlns="http://schemas.openxmlformats.org/spreadsheetml/2006/main" count="433" uniqueCount="81">
  <si>
    <t>Summer 2011</t>
  </si>
  <si>
    <t>Lower Division</t>
  </si>
  <si>
    <t>Upper Division</t>
  </si>
  <si>
    <t>Undergraduate Total</t>
  </si>
  <si>
    <t>Graduate</t>
  </si>
  <si>
    <t>Total</t>
  </si>
  <si>
    <t>COLL</t>
  </si>
  <si>
    <t>DEPT</t>
  </si>
  <si>
    <t>FTES</t>
  </si>
  <si>
    <t>FTEF</t>
  </si>
  <si>
    <t>S/F Ratio</t>
  </si>
  <si>
    <t>COLL TOTAL</t>
  </si>
  <si>
    <t>GRAND TOTAL</t>
  </si>
  <si>
    <t>AL</t>
  </si>
  <si>
    <t>COMS</t>
  </si>
  <si>
    <t/>
  </si>
  <si>
    <t>ENGL</t>
  </si>
  <si>
    <t>LBS</t>
  </si>
  <si>
    <t>MLL</t>
  </si>
  <si>
    <t>MTD</t>
  </si>
  <si>
    <t>PHIL</t>
  </si>
  <si>
    <t>TVF</t>
  </si>
  <si>
    <t>BE</t>
  </si>
  <si>
    <t>ACCT</t>
  </si>
  <si>
    <t>CIS</t>
  </si>
  <si>
    <t>ECON</t>
  </si>
  <si>
    <t>FIN</t>
  </si>
  <si>
    <t>MGMT</t>
  </si>
  <si>
    <t>MKT</t>
  </si>
  <si>
    <t>CCOE</t>
  </si>
  <si>
    <t>AASE</t>
  </si>
  <si>
    <t>EDCI</t>
  </si>
  <si>
    <t>EDSC</t>
  </si>
  <si>
    <t>ECST</t>
  </si>
  <si>
    <t>CE</t>
  </si>
  <si>
    <t>CS</t>
  </si>
  <si>
    <t>EE</t>
  </si>
  <si>
    <t>ME</t>
  </si>
  <si>
    <t>TECH</t>
  </si>
  <si>
    <t>HHS</t>
  </si>
  <si>
    <t>CFS</t>
  </si>
  <si>
    <t>COMD</t>
  </si>
  <si>
    <t>CRIM</t>
  </si>
  <si>
    <t>HS</t>
  </si>
  <si>
    <t>K-KI</t>
  </si>
  <si>
    <t>NTS</t>
  </si>
  <si>
    <t>NURS</t>
  </si>
  <si>
    <t>SW</t>
  </si>
  <si>
    <t>NSS</t>
  </si>
  <si>
    <t>ANTH</t>
  </si>
  <si>
    <t>BIOL</t>
  </si>
  <si>
    <t>CHEM</t>
  </si>
  <si>
    <t>CHS</t>
  </si>
  <si>
    <t>GEOG</t>
  </si>
  <si>
    <t>GEOL</t>
  </si>
  <si>
    <t>HIST</t>
  </si>
  <si>
    <t>LAS</t>
  </si>
  <si>
    <t>MATH</t>
  </si>
  <si>
    <t>NATS</t>
  </si>
  <si>
    <t>PAS</t>
  </si>
  <si>
    <t>PHYS</t>
  </si>
  <si>
    <t>POLS</t>
  </si>
  <si>
    <t>PSY</t>
  </si>
  <si>
    <t>SOC</t>
  </si>
  <si>
    <t>UN</t>
  </si>
  <si>
    <t>UNIV</t>
  </si>
  <si>
    <t>Fall 2011</t>
  </si>
  <si>
    <t>ALD</t>
  </si>
  <si>
    <t>ART</t>
  </si>
  <si>
    <t>BED</t>
  </si>
  <si>
    <t>ED</t>
  </si>
  <si>
    <t>ET</t>
  </si>
  <si>
    <t>ETD</t>
  </si>
  <si>
    <t>HHSD</t>
  </si>
  <si>
    <t>PH</t>
  </si>
  <si>
    <t>NSSD</t>
  </si>
  <si>
    <t>ATHL</t>
  </si>
  <si>
    <t>HNRS</t>
  </si>
  <si>
    <t>LIBR</t>
  </si>
  <si>
    <t>Winter 2012</t>
  </si>
  <si>
    <t>Spring 2012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</si>
</sst>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8"/>
      <color indexed="10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 Narrow"/>
      <family val="2"/>
    </font>
    <font>
      <sz val="9"/>
      <color theme="1"/>
      <name val="Arial Narrow"/>
      <family val="2"/>
    </font>
    <font>
      <b/>
      <sz val="8"/>
      <color theme="1"/>
      <name val="Arial Narrow"/>
      <family val="2"/>
    </font>
    <font>
      <sz val="8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8"/>
      <color rgb="FFFF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10" xfId="0" applyFont="1" applyBorder="1" applyAlignment="1">
      <alignment horizontal="right"/>
    </xf>
    <xf numFmtId="0" fontId="41" fillId="0" borderId="10" xfId="0" applyFont="1" applyBorder="1" applyAlignment="1">
      <alignment horizontal="right" wrapText="1"/>
    </xf>
    <xf numFmtId="0" fontId="41" fillId="0" borderId="0" xfId="0" applyFont="1" applyAlignment="1">
      <alignment horizontal="right"/>
    </xf>
    <xf numFmtId="0" fontId="42" fillId="0" borderId="0" xfId="0" applyFont="1" applyAlignment="1">
      <alignment/>
    </xf>
    <xf numFmtId="164" fontId="42" fillId="0" borderId="0" xfId="0" applyNumberFormat="1" applyFont="1" applyAlignment="1">
      <alignment/>
    </xf>
    <xf numFmtId="164" fontId="41" fillId="0" borderId="0" xfId="0" applyNumberFormat="1" applyFont="1" applyAlignment="1">
      <alignment/>
    </xf>
    <xf numFmtId="0" fontId="41" fillId="0" borderId="10" xfId="0" applyFont="1" applyBorder="1" applyAlignment="1">
      <alignment/>
    </xf>
    <xf numFmtId="0" fontId="43" fillId="0" borderId="0" xfId="0" applyFont="1" applyAlignment="1">
      <alignment/>
    </xf>
    <xf numFmtId="0" fontId="43" fillId="0" borderId="10" xfId="0" applyFont="1" applyBorder="1" applyAlignment="1">
      <alignment horizontal="right"/>
    </xf>
    <xf numFmtId="0" fontId="43" fillId="0" borderId="10" xfId="0" applyFont="1" applyBorder="1" applyAlignment="1">
      <alignment horizontal="right" wrapText="1"/>
    </xf>
    <xf numFmtId="0" fontId="44" fillId="0" borderId="0" xfId="0" applyFont="1" applyAlignment="1">
      <alignment/>
    </xf>
    <xf numFmtId="164" fontId="44" fillId="0" borderId="0" xfId="0" applyNumberFormat="1" applyFont="1" applyAlignment="1">
      <alignment/>
    </xf>
    <xf numFmtId="164" fontId="43" fillId="0" borderId="0" xfId="0" applyNumberFormat="1" applyFont="1" applyAlignment="1">
      <alignment/>
    </xf>
    <xf numFmtId="0" fontId="41" fillId="0" borderId="10" xfId="0" applyFont="1" applyBorder="1" applyAlignment="1">
      <alignment horizontal="center"/>
    </xf>
    <xf numFmtId="0" fontId="45" fillId="0" borderId="0" xfId="0" applyFont="1" applyAlignment="1">
      <alignment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right"/>
    </xf>
    <xf numFmtId="0" fontId="45" fillId="0" borderId="10" xfId="0" applyFont="1" applyBorder="1" applyAlignment="1">
      <alignment horizontal="right" wrapText="1"/>
    </xf>
    <xf numFmtId="4" fontId="45" fillId="0" borderId="0" xfId="0" applyNumberFormat="1" applyFont="1" applyAlignment="1">
      <alignment/>
    </xf>
    <xf numFmtId="4" fontId="46" fillId="0" borderId="0" xfId="0" applyNumberFormat="1" applyFont="1" applyAlignment="1">
      <alignment/>
    </xf>
    <xf numFmtId="164" fontId="46" fillId="0" borderId="0" xfId="0" applyNumberFormat="1" applyFont="1" applyAlignment="1">
      <alignment/>
    </xf>
    <xf numFmtId="0" fontId="46" fillId="0" borderId="0" xfId="0" applyFont="1" applyAlignment="1">
      <alignment/>
    </xf>
    <xf numFmtId="2" fontId="45" fillId="0" borderId="0" xfId="0" applyNumberFormat="1" applyFont="1" applyAlignment="1">
      <alignment/>
    </xf>
    <xf numFmtId="2" fontId="46" fillId="0" borderId="0" xfId="0" applyNumberFormat="1" applyFont="1" applyAlignment="1">
      <alignment/>
    </xf>
    <xf numFmtId="164" fontId="45" fillId="0" borderId="0" xfId="0" applyNumberFormat="1" applyFont="1" applyAlignment="1">
      <alignment/>
    </xf>
    <xf numFmtId="164" fontId="47" fillId="0" borderId="0" xfId="0" applyNumberFormat="1" applyFont="1" applyAlignment="1">
      <alignment/>
    </xf>
    <xf numFmtId="0" fontId="41" fillId="0" borderId="0" xfId="0" applyFont="1" applyAlignment="1">
      <alignment horizontal="center"/>
    </xf>
    <xf numFmtId="0" fontId="41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22FTEF_FTES_SF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2">
          <cell r="A2" t="str">
            <v>AL</v>
          </cell>
          <cell r="B2" t="str">
            <v>AL</v>
          </cell>
          <cell r="D2">
            <v>4.8</v>
          </cell>
          <cell r="E2">
            <v>0.27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</row>
        <row r="3">
          <cell r="B3" t="str">
            <v>ART</v>
          </cell>
          <cell r="D3">
            <v>175.22</v>
          </cell>
          <cell r="E3">
            <v>6.97</v>
          </cell>
          <cell r="F3">
            <v>243.03</v>
          </cell>
          <cell r="G3">
            <v>12.01</v>
          </cell>
          <cell r="H3">
            <v>23.88</v>
          </cell>
          <cell r="I3">
            <v>2.21</v>
          </cell>
        </row>
        <row r="4">
          <cell r="B4" t="str">
            <v>COMS</v>
          </cell>
          <cell r="D4">
            <v>257.73</v>
          </cell>
          <cell r="E4">
            <v>9.28</v>
          </cell>
          <cell r="F4">
            <v>176.63</v>
          </cell>
          <cell r="G4">
            <v>9.74</v>
          </cell>
          <cell r="H4">
            <v>21.1</v>
          </cell>
          <cell r="I4">
            <v>3.29</v>
          </cell>
        </row>
        <row r="5">
          <cell r="B5" t="str">
            <v>ENGL</v>
          </cell>
          <cell r="D5">
            <v>550.27</v>
          </cell>
          <cell r="E5">
            <v>25.34</v>
          </cell>
          <cell r="F5">
            <v>219.13</v>
          </cell>
          <cell r="G5">
            <v>11.56</v>
          </cell>
          <cell r="H5">
            <v>22.33</v>
          </cell>
          <cell r="I5">
            <v>3.01</v>
          </cell>
        </row>
        <row r="6">
          <cell r="B6" t="str">
            <v>LBS</v>
          </cell>
          <cell r="D6">
            <v>48.67</v>
          </cell>
          <cell r="E6">
            <v>1.37</v>
          </cell>
          <cell r="F6">
            <v>85.33</v>
          </cell>
          <cell r="G6">
            <v>3.27</v>
          </cell>
          <cell r="H6">
            <v>0</v>
          </cell>
          <cell r="I6">
            <v>0</v>
          </cell>
        </row>
        <row r="7">
          <cell r="B7" t="str">
            <v>MLL</v>
          </cell>
          <cell r="D7">
            <v>153.87</v>
          </cell>
          <cell r="E7">
            <v>7.99</v>
          </cell>
          <cell r="F7">
            <v>75.87</v>
          </cell>
          <cell r="G7">
            <v>8.46</v>
          </cell>
          <cell r="H7">
            <v>6.53</v>
          </cell>
          <cell r="I7">
            <v>0.67</v>
          </cell>
        </row>
        <row r="8">
          <cell r="B8" t="str">
            <v>MTD</v>
          </cell>
          <cell r="D8">
            <v>180</v>
          </cell>
          <cell r="E8">
            <v>8.23</v>
          </cell>
          <cell r="F8">
            <v>152.97</v>
          </cell>
          <cell r="G8">
            <v>16.14</v>
          </cell>
          <cell r="H8">
            <v>22</v>
          </cell>
          <cell r="I8">
            <v>3.81</v>
          </cell>
        </row>
        <row r="9">
          <cell r="B9" t="str">
            <v>PHIL</v>
          </cell>
          <cell r="D9">
            <v>234.73</v>
          </cell>
          <cell r="E9">
            <v>5.56</v>
          </cell>
          <cell r="F9">
            <v>212.02</v>
          </cell>
          <cell r="G9">
            <v>5.51</v>
          </cell>
          <cell r="H9">
            <v>15.67</v>
          </cell>
          <cell r="I9">
            <v>1.8</v>
          </cell>
        </row>
        <row r="10">
          <cell r="B10" t="str">
            <v>TVF</v>
          </cell>
          <cell r="D10">
            <v>68.8</v>
          </cell>
          <cell r="E10">
            <v>2.69</v>
          </cell>
          <cell r="F10">
            <v>205.97</v>
          </cell>
          <cell r="G10">
            <v>8.97</v>
          </cell>
          <cell r="H10">
            <v>43.33</v>
          </cell>
          <cell r="I10">
            <v>4.1</v>
          </cell>
        </row>
        <row r="11">
          <cell r="A11" t="str">
            <v>BE</v>
          </cell>
          <cell r="B11" t="str">
            <v>ACCT</v>
          </cell>
          <cell r="D11">
            <v>85.93</v>
          </cell>
          <cell r="E11">
            <v>2.69</v>
          </cell>
          <cell r="F11">
            <v>311.5</v>
          </cell>
          <cell r="G11">
            <v>12.67</v>
          </cell>
          <cell r="H11">
            <v>39.8</v>
          </cell>
          <cell r="I11">
            <v>2.1</v>
          </cell>
        </row>
        <row r="12">
          <cell r="B12" t="str">
            <v>BE</v>
          </cell>
          <cell r="D12">
            <v>13.33</v>
          </cell>
          <cell r="E12">
            <v>0.6</v>
          </cell>
          <cell r="F12">
            <v>73.8</v>
          </cell>
          <cell r="G12">
            <v>2.8</v>
          </cell>
          <cell r="H12">
            <v>39.5</v>
          </cell>
          <cell r="I12">
            <v>1.72</v>
          </cell>
        </row>
        <row r="13">
          <cell r="B13" t="str">
            <v>CIS</v>
          </cell>
          <cell r="D13">
            <v>52.73</v>
          </cell>
          <cell r="E13">
            <v>2.43</v>
          </cell>
          <cell r="F13">
            <v>147.33</v>
          </cell>
          <cell r="G13">
            <v>6.36</v>
          </cell>
          <cell r="H13">
            <v>17.25</v>
          </cell>
          <cell r="I13">
            <v>1.35</v>
          </cell>
        </row>
        <row r="14">
          <cell r="B14" t="str">
            <v>ECON</v>
          </cell>
          <cell r="D14">
            <v>140.4</v>
          </cell>
          <cell r="E14">
            <v>4.93</v>
          </cell>
          <cell r="F14">
            <v>194.07</v>
          </cell>
          <cell r="G14">
            <v>7.53</v>
          </cell>
          <cell r="H14">
            <v>7.37</v>
          </cell>
          <cell r="I14">
            <v>0.84</v>
          </cell>
        </row>
        <row r="15">
          <cell r="B15" t="str">
            <v>FIN</v>
          </cell>
          <cell r="D15">
            <v>44.27</v>
          </cell>
          <cell r="E15">
            <v>1.2</v>
          </cell>
          <cell r="F15">
            <v>186.53</v>
          </cell>
          <cell r="G15">
            <v>7.7</v>
          </cell>
          <cell r="H15">
            <v>8</v>
          </cell>
          <cell r="I15">
            <v>0.7</v>
          </cell>
        </row>
        <row r="16">
          <cell r="B16" t="str">
            <v>MGMT</v>
          </cell>
          <cell r="D16">
            <v>0</v>
          </cell>
          <cell r="E16">
            <v>0</v>
          </cell>
          <cell r="F16">
            <v>413</v>
          </cell>
          <cell r="G16">
            <v>14.13</v>
          </cell>
          <cell r="H16">
            <v>20.33</v>
          </cell>
          <cell r="I16">
            <v>1.6</v>
          </cell>
        </row>
        <row r="17">
          <cell r="B17" t="str">
            <v>MKT</v>
          </cell>
          <cell r="D17">
            <v>0</v>
          </cell>
          <cell r="E17">
            <v>0</v>
          </cell>
          <cell r="F17">
            <v>176.07</v>
          </cell>
          <cell r="G17">
            <v>5.61</v>
          </cell>
          <cell r="H17">
            <v>4</v>
          </cell>
          <cell r="I17">
            <v>0.25</v>
          </cell>
        </row>
        <row r="18">
          <cell r="A18" t="str">
            <v>CCOE</v>
          </cell>
          <cell r="B18" t="str">
            <v>AASE</v>
          </cell>
          <cell r="D18">
            <v>0</v>
          </cell>
          <cell r="E18">
            <v>0</v>
          </cell>
          <cell r="F18">
            <v>122.93</v>
          </cell>
          <cell r="G18">
            <v>6.5</v>
          </cell>
          <cell r="H18">
            <v>105.53</v>
          </cell>
          <cell r="I18">
            <v>8.79</v>
          </cell>
        </row>
        <row r="19">
          <cell r="B19" t="str">
            <v>EDCI</v>
          </cell>
          <cell r="D19">
            <v>0</v>
          </cell>
          <cell r="E19">
            <v>0</v>
          </cell>
          <cell r="F19">
            <v>209.17</v>
          </cell>
          <cell r="G19">
            <v>13.62</v>
          </cell>
          <cell r="H19">
            <v>70.23</v>
          </cell>
          <cell r="I19">
            <v>7.41</v>
          </cell>
        </row>
        <row r="20">
          <cell r="B20" t="str">
            <v>EDSC</v>
          </cell>
          <cell r="D20">
            <v>0</v>
          </cell>
          <cell r="E20">
            <v>0</v>
          </cell>
          <cell r="F20">
            <v>263</v>
          </cell>
          <cell r="G20">
            <v>9.66</v>
          </cell>
          <cell r="H20">
            <v>309.53</v>
          </cell>
          <cell r="I20">
            <v>20.68</v>
          </cell>
        </row>
        <row r="21">
          <cell r="A21" t="str">
            <v>ECST</v>
          </cell>
          <cell r="B21" t="str">
            <v>CE</v>
          </cell>
          <cell r="D21">
            <v>54.1</v>
          </cell>
          <cell r="E21">
            <v>3.73</v>
          </cell>
          <cell r="F21">
            <v>72.48</v>
          </cell>
          <cell r="G21">
            <v>4.56</v>
          </cell>
          <cell r="H21">
            <v>16.1</v>
          </cell>
          <cell r="I21">
            <v>1.54</v>
          </cell>
        </row>
        <row r="22">
          <cell r="B22" t="str">
            <v>CS</v>
          </cell>
          <cell r="D22">
            <v>53.48</v>
          </cell>
          <cell r="E22">
            <v>2.99</v>
          </cell>
          <cell r="F22">
            <v>60.75</v>
          </cell>
          <cell r="G22">
            <v>3.94</v>
          </cell>
          <cell r="H22">
            <v>25.43</v>
          </cell>
          <cell r="I22">
            <v>1.85</v>
          </cell>
        </row>
        <row r="23">
          <cell r="B23" t="str">
            <v>ECST</v>
          </cell>
          <cell r="D23">
            <v>35.8</v>
          </cell>
          <cell r="E23">
            <v>2.61</v>
          </cell>
          <cell r="F23">
            <v>29.23</v>
          </cell>
          <cell r="G23">
            <v>2.8</v>
          </cell>
          <cell r="H23">
            <v>0.08</v>
          </cell>
          <cell r="I23">
            <v>0.01</v>
          </cell>
        </row>
        <row r="24">
          <cell r="B24" t="str">
            <v>EE</v>
          </cell>
          <cell r="D24">
            <v>17.07</v>
          </cell>
          <cell r="E24">
            <v>0.94</v>
          </cell>
          <cell r="F24">
            <v>120.88</v>
          </cell>
          <cell r="G24">
            <v>5.39</v>
          </cell>
          <cell r="H24">
            <v>50.03</v>
          </cell>
          <cell r="I24">
            <v>3.29</v>
          </cell>
        </row>
        <row r="25">
          <cell r="B25" t="str">
            <v>ME</v>
          </cell>
          <cell r="D25">
            <v>39.97</v>
          </cell>
          <cell r="E25">
            <v>3.28</v>
          </cell>
          <cell r="F25">
            <v>143.07</v>
          </cell>
          <cell r="G25">
            <v>8.72</v>
          </cell>
          <cell r="H25">
            <v>12.03</v>
          </cell>
          <cell r="I25">
            <v>2.22</v>
          </cell>
        </row>
        <row r="26">
          <cell r="B26" t="str">
            <v>TECH</v>
          </cell>
          <cell r="D26">
            <v>35.9</v>
          </cell>
          <cell r="E26">
            <v>2.52</v>
          </cell>
          <cell r="F26">
            <v>118.95</v>
          </cell>
          <cell r="G26">
            <v>7.38</v>
          </cell>
          <cell r="H26">
            <v>6</v>
          </cell>
          <cell r="I26">
            <v>0.64</v>
          </cell>
        </row>
        <row r="27">
          <cell r="A27" t="str">
            <v>HHS</v>
          </cell>
          <cell r="B27" t="str">
            <v>CFS</v>
          </cell>
          <cell r="D27">
            <v>124.53</v>
          </cell>
          <cell r="E27">
            <v>3.29</v>
          </cell>
          <cell r="F27">
            <v>161.07</v>
          </cell>
          <cell r="G27">
            <v>4.93</v>
          </cell>
          <cell r="H27">
            <v>9.28</v>
          </cell>
          <cell r="I27">
            <v>1.4</v>
          </cell>
        </row>
        <row r="28">
          <cell r="B28" t="str">
            <v>COMD</v>
          </cell>
          <cell r="D28">
            <v>24</v>
          </cell>
          <cell r="E28">
            <v>0.53</v>
          </cell>
          <cell r="F28">
            <v>198.77</v>
          </cell>
          <cell r="G28">
            <v>6.43</v>
          </cell>
          <cell r="H28">
            <v>28.67</v>
          </cell>
          <cell r="I28">
            <v>2.74</v>
          </cell>
        </row>
        <row r="29">
          <cell r="B29" t="str">
            <v>CRIM</v>
          </cell>
          <cell r="D29">
            <v>108.8</v>
          </cell>
          <cell r="E29">
            <v>1.8</v>
          </cell>
          <cell r="F29">
            <v>293.6</v>
          </cell>
          <cell r="G29">
            <v>7.65</v>
          </cell>
          <cell r="H29">
            <v>22.77</v>
          </cell>
          <cell r="I29">
            <v>1.82</v>
          </cell>
        </row>
        <row r="30">
          <cell r="B30" t="str">
            <v>HHS</v>
          </cell>
          <cell r="D30">
            <v>19.73</v>
          </cell>
          <cell r="E30">
            <v>0.8</v>
          </cell>
          <cell r="F30">
            <v>51.37</v>
          </cell>
          <cell r="G30">
            <v>1.95</v>
          </cell>
          <cell r="H30">
            <v>0</v>
          </cell>
          <cell r="I30">
            <v>0</v>
          </cell>
        </row>
        <row r="31">
          <cell r="B31" t="str">
            <v>K-KI</v>
          </cell>
          <cell r="D31">
            <v>161.9</v>
          </cell>
          <cell r="E31">
            <v>5.07</v>
          </cell>
          <cell r="F31">
            <v>222.87</v>
          </cell>
          <cell r="G31">
            <v>12.43</v>
          </cell>
          <cell r="H31">
            <v>9.12</v>
          </cell>
          <cell r="I31">
            <v>0.91</v>
          </cell>
        </row>
        <row r="32">
          <cell r="B32" t="str">
            <v>NTS</v>
          </cell>
          <cell r="D32">
            <v>10.93</v>
          </cell>
          <cell r="E32">
            <v>0.33</v>
          </cell>
          <cell r="F32">
            <v>212.95</v>
          </cell>
          <cell r="G32">
            <v>6.99</v>
          </cell>
          <cell r="H32">
            <v>37.67</v>
          </cell>
          <cell r="I32">
            <v>2.01</v>
          </cell>
        </row>
        <row r="33">
          <cell r="B33" t="str">
            <v>NURS</v>
          </cell>
          <cell r="D33">
            <v>47.4</v>
          </cell>
          <cell r="E33">
            <v>6.52</v>
          </cell>
          <cell r="F33">
            <v>144.5</v>
          </cell>
          <cell r="G33">
            <v>13.74</v>
          </cell>
          <cell r="H33">
            <v>111.35</v>
          </cell>
          <cell r="I33">
            <v>8.23</v>
          </cell>
        </row>
        <row r="34">
          <cell r="B34" t="str">
            <v>PH</v>
          </cell>
          <cell r="D34">
            <v>20.27</v>
          </cell>
          <cell r="E34">
            <v>0.58</v>
          </cell>
          <cell r="F34">
            <v>177.8</v>
          </cell>
          <cell r="G34">
            <v>4.64</v>
          </cell>
          <cell r="H34">
            <v>0</v>
          </cell>
          <cell r="I34">
            <v>0</v>
          </cell>
        </row>
        <row r="35">
          <cell r="B35" t="str">
            <v>SW</v>
          </cell>
          <cell r="D35">
            <v>0</v>
          </cell>
          <cell r="E35">
            <v>0</v>
          </cell>
          <cell r="F35">
            <v>314.8</v>
          </cell>
          <cell r="G35">
            <v>14.09</v>
          </cell>
          <cell r="H35">
            <v>232.5</v>
          </cell>
          <cell r="I35">
            <v>15.48</v>
          </cell>
        </row>
        <row r="36">
          <cell r="A36" t="str">
            <v>NSS</v>
          </cell>
          <cell r="B36" t="str">
            <v>ANTH</v>
          </cell>
          <cell r="D36">
            <v>24.93</v>
          </cell>
          <cell r="E36">
            <v>0.67</v>
          </cell>
          <cell r="F36">
            <v>259.23</v>
          </cell>
          <cell r="G36">
            <v>5.91</v>
          </cell>
          <cell r="H36">
            <v>18.83</v>
          </cell>
          <cell r="I36">
            <v>1.52</v>
          </cell>
        </row>
        <row r="37">
          <cell r="B37" t="str">
            <v>BIOL</v>
          </cell>
          <cell r="D37">
            <v>292.57</v>
          </cell>
          <cell r="E37">
            <v>10.73</v>
          </cell>
          <cell r="F37">
            <v>159.58</v>
          </cell>
          <cell r="G37">
            <v>10.03</v>
          </cell>
          <cell r="H37">
            <v>14.17</v>
          </cell>
          <cell r="I37">
            <v>2.93</v>
          </cell>
        </row>
        <row r="38">
          <cell r="B38" t="str">
            <v>CHEM</v>
          </cell>
          <cell r="D38">
            <v>72.6</v>
          </cell>
          <cell r="E38">
            <v>3.61</v>
          </cell>
          <cell r="F38">
            <v>95.42</v>
          </cell>
          <cell r="G38">
            <v>6.93</v>
          </cell>
          <cell r="H38">
            <v>14.35</v>
          </cell>
          <cell r="I38">
            <v>0.94</v>
          </cell>
        </row>
        <row r="39">
          <cell r="B39" t="str">
            <v>CHS</v>
          </cell>
          <cell r="D39">
            <v>89.07</v>
          </cell>
          <cell r="E39">
            <v>2</v>
          </cell>
          <cell r="F39">
            <v>111.73</v>
          </cell>
          <cell r="G39">
            <v>3.77</v>
          </cell>
          <cell r="H39">
            <v>5.33</v>
          </cell>
          <cell r="I39">
            <v>0.61</v>
          </cell>
        </row>
        <row r="40">
          <cell r="B40" t="str">
            <v>GEOG</v>
          </cell>
          <cell r="D40">
            <v>105.6</v>
          </cell>
          <cell r="E40">
            <v>4.53</v>
          </cell>
          <cell r="F40">
            <v>42.2</v>
          </cell>
          <cell r="G40">
            <v>2.65</v>
          </cell>
          <cell r="H40">
            <v>4.45</v>
          </cell>
          <cell r="I40">
            <v>1.41</v>
          </cell>
        </row>
        <row r="41">
          <cell r="B41" t="str">
            <v>GEOL</v>
          </cell>
          <cell r="D41">
            <v>140.53</v>
          </cell>
          <cell r="E41">
            <v>2.79</v>
          </cell>
          <cell r="F41">
            <v>14.13</v>
          </cell>
          <cell r="G41">
            <v>1.52</v>
          </cell>
          <cell r="H41">
            <v>6.79</v>
          </cell>
          <cell r="I41">
            <v>0.55</v>
          </cell>
        </row>
        <row r="42">
          <cell r="B42" t="str">
            <v>HIST</v>
          </cell>
          <cell r="D42">
            <v>230.2</v>
          </cell>
          <cell r="E42">
            <v>4.85</v>
          </cell>
          <cell r="F42">
            <v>231.87</v>
          </cell>
          <cell r="G42">
            <v>9.33</v>
          </cell>
          <cell r="H42">
            <v>20.33</v>
          </cell>
          <cell r="I42">
            <v>1.63</v>
          </cell>
        </row>
        <row r="43">
          <cell r="B43" t="str">
            <v>LAS</v>
          </cell>
          <cell r="D43">
            <v>16.27</v>
          </cell>
          <cell r="E43">
            <v>0.47</v>
          </cell>
          <cell r="F43">
            <v>38.9</v>
          </cell>
          <cell r="G43">
            <v>1.6</v>
          </cell>
          <cell r="H43">
            <v>1.58</v>
          </cell>
          <cell r="I43">
            <v>0.44</v>
          </cell>
        </row>
        <row r="44">
          <cell r="B44" t="str">
            <v>MATH</v>
          </cell>
          <cell r="D44">
            <v>622.17</v>
          </cell>
          <cell r="E44">
            <v>23.08</v>
          </cell>
          <cell r="F44">
            <v>87.12</v>
          </cell>
          <cell r="G44">
            <v>6.16</v>
          </cell>
          <cell r="H44">
            <v>21.35</v>
          </cell>
          <cell r="I44">
            <v>1.7</v>
          </cell>
        </row>
        <row r="45">
          <cell r="B45" t="str">
            <v>NATS</v>
          </cell>
          <cell r="D45">
            <v>19.93</v>
          </cell>
          <cell r="E45">
            <v>0.77</v>
          </cell>
          <cell r="F45">
            <v>1.6</v>
          </cell>
          <cell r="G45">
            <v>0.25</v>
          </cell>
          <cell r="H45">
            <v>0</v>
          </cell>
          <cell r="I45">
            <v>0</v>
          </cell>
        </row>
        <row r="46">
          <cell r="B46" t="str">
            <v>NSS</v>
          </cell>
          <cell r="D46">
            <v>7.73</v>
          </cell>
          <cell r="E46">
            <v>0.3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B47" t="str">
            <v>PAS</v>
          </cell>
          <cell r="D47">
            <v>22.67</v>
          </cell>
          <cell r="E47">
            <v>0.68</v>
          </cell>
          <cell r="F47">
            <v>99.27</v>
          </cell>
          <cell r="G47">
            <v>3.68</v>
          </cell>
          <cell r="H47">
            <v>0</v>
          </cell>
          <cell r="I47">
            <v>0</v>
          </cell>
        </row>
        <row r="48">
          <cell r="B48" t="str">
            <v>PHYS</v>
          </cell>
          <cell r="D48">
            <v>227.6</v>
          </cell>
          <cell r="E48">
            <v>7.9</v>
          </cell>
          <cell r="F48">
            <v>26.97</v>
          </cell>
          <cell r="G48">
            <v>1.88</v>
          </cell>
          <cell r="H48">
            <v>9.93</v>
          </cell>
          <cell r="I48">
            <v>1.41</v>
          </cell>
        </row>
        <row r="49">
          <cell r="B49" t="str">
            <v>POLS</v>
          </cell>
          <cell r="D49">
            <v>170.2</v>
          </cell>
          <cell r="E49">
            <v>3.54</v>
          </cell>
          <cell r="F49">
            <v>156.87</v>
          </cell>
          <cell r="G49">
            <v>6.86</v>
          </cell>
          <cell r="H49">
            <v>35</v>
          </cell>
          <cell r="I49">
            <v>3</v>
          </cell>
        </row>
        <row r="50">
          <cell r="B50" t="str">
            <v>PSY</v>
          </cell>
          <cell r="D50">
            <v>126.2</v>
          </cell>
          <cell r="E50">
            <v>3.51</v>
          </cell>
          <cell r="F50">
            <v>457.47</v>
          </cell>
          <cell r="G50">
            <v>13.56</v>
          </cell>
          <cell r="H50">
            <v>27.52</v>
          </cell>
          <cell r="I50">
            <v>2.79</v>
          </cell>
        </row>
        <row r="51">
          <cell r="B51" t="str">
            <v>SOC</v>
          </cell>
          <cell r="D51">
            <v>61.93</v>
          </cell>
          <cell r="E51">
            <v>2.02</v>
          </cell>
          <cell r="F51">
            <v>398.53</v>
          </cell>
          <cell r="G51">
            <v>14.77</v>
          </cell>
          <cell r="H51">
            <v>18</v>
          </cell>
          <cell r="I51">
            <v>1.59</v>
          </cell>
        </row>
        <row r="52">
          <cell r="A52" t="str">
            <v>UN</v>
          </cell>
          <cell r="B52" t="str">
            <v>ATHL</v>
          </cell>
          <cell r="D52">
            <v>0</v>
          </cell>
          <cell r="E52">
            <v>0</v>
          </cell>
          <cell r="F52">
            <v>7.33</v>
          </cell>
          <cell r="G52">
            <v>6</v>
          </cell>
          <cell r="H52">
            <v>0</v>
          </cell>
          <cell r="I52">
            <v>0</v>
          </cell>
        </row>
        <row r="53">
          <cell r="B53" t="str">
            <v>HNRS</v>
          </cell>
          <cell r="D53">
            <v>10.67</v>
          </cell>
          <cell r="E53">
            <v>1.58</v>
          </cell>
          <cell r="F53">
            <v>4.8</v>
          </cell>
          <cell r="G53">
            <v>0.27</v>
          </cell>
          <cell r="H53">
            <v>0</v>
          </cell>
          <cell r="I53">
            <v>0</v>
          </cell>
        </row>
        <row r="54">
          <cell r="B54" t="str">
            <v>LIBR</v>
          </cell>
          <cell r="D54">
            <v>3.5</v>
          </cell>
          <cell r="E54">
            <v>1.57</v>
          </cell>
          <cell r="F54">
            <v>3.53</v>
          </cell>
          <cell r="G54">
            <v>1</v>
          </cell>
          <cell r="H54">
            <v>0</v>
          </cell>
          <cell r="I54">
            <v>0</v>
          </cell>
        </row>
        <row r="55">
          <cell r="B55" t="str">
            <v>UNIV</v>
          </cell>
          <cell r="D55">
            <v>19.4</v>
          </cell>
          <cell r="E55">
            <v>2.28</v>
          </cell>
          <cell r="F55">
            <v>23</v>
          </cell>
          <cell r="G55">
            <v>1.34</v>
          </cell>
          <cell r="H55">
            <v>0.08</v>
          </cell>
          <cell r="I55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5"/>
  <sheetViews>
    <sheetView tabSelected="1" zoomScalePageLayoutView="0" workbookViewId="0" topLeftCell="A1">
      <selection activeCell="A34" sqref="A34:IV34"/>
    </sheetView>
  </sheetViews>
  <sheetFormatPr defaultColWidth="9.140625" defaultRowHeight="15"/>
  <cols>
    <col min="1" max="1" width="6.00390625" style="0" customWidth="1"/>
    <col min="2" max="2" width="10.28125" style="0" bestFit="1" customWidth="1"/>
    <col min="3" max="3" width="5.28125" style="0" bestFit="1" customWidth="1"/>
    <col min="4" max="4" width="4.57421875" style="0" bestFit="1" customWidth="1"/>
    <col min="5" max="5" width="7.140625" style="0" bestFit="1" customWidth="1"/>
    <col min="6" max="6" width="2.421875" style="0" customWidth="1"/>
    <col min="7" max="7" width="6.00390625" style="0" bestFit="1" customWidth="1"/>
    <col min="8" max="8" width="4.57421875" style="0" bestFit="1" customWidth="1"/>
    <col min="9" max="9" width="7.140625" style="0" bestFit="1" customWidth="1"/>
    <col min="10" max="10" width="3.00390625" style="0" customWidth="1"/>
    <col min="11" max="11" width="5.00390625" style="0" bestFit="1" customWidth="1"/>
    <col min="12" max="12" width="4.57421875" style="0" bestFit="1" customWidth="1"/>
    <col min="13" max="13" width="7.140625" style="0" bestFit="1" customWidth="1"/>
    <col min="14" max="14" width="2.8515625" style="0" customWidth="1"/>
    <col min="15" max="15" width="5.28125" style="0" bestFit="1" customWidth="1"/>
    <col min="16" max="16" width="4.57421875" style="0" bestFit="1" customWidth="1"/>
    <col min="17" max="17" width="7.140625" style="0" bestFit="1" customWidth="1"/>
    <col min="18" max="18" width="2.7109375" style="0" customWidth="1"/>
    <col min="19" max="19" width="5.00390625" style="0" bestFit="1" customWidth="1"/>
    <col min="20" max="20" width="4.57421875" style="0" bestFit="1" customWidth="1"/>
    <col min="21" max="21" width="7.140625" style="0" bestFit="1" customWidth="1"/>
  </cols>
  <sheetData>
    <row r="1" spans="1:21" ht="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5">
      <c r="A2" s="1"/>
      <c r="B2" s="1"/>
      <c r="C2" s="29" t="s">
        <v>1</v>
      </c>
      <c r="D2" s="29"/>
      <c r="E2" s="29"/>
      <c r="F2" s="1"/>
      <c r="G2" s="29" t="s">
        <v>2</v>
      </c>
      <c r="H2" s="29"/>
      <c r="I2" s="29"/>
      <c r="J2" s="1"/>
      <c r="K2" s="29" t="s">
        <v>3</v>
      </c>
      <c r="L2" s="29"/>
      <c r="M2" s="29"/>
      <c r="N2" s="1"/>
      <c r="O2" s="29" t="s">
        <v>4</v>
      </c>
      <c r="P2" s="29"/>
      <c r="Q2" s="29"/>
      <c r="R2" s="1"/>
      <c r="S2" s="29" t="s">
        <v>5</v>
      </c>
      <c r="T2" s="29"/>
      <c r="U2" s="29"/>
    </row>
    <row r="3" spans="1:21" ht="15">
      <c r="A3" s="1" t="s">
        <v>6</v>
      </c>
      <c r="B3" s="1" t="s">
        <v>7</v>
      </c>
      <c r="C3" s="2" t="s">
        <v>8</v>
      </c>
      <c r="D3" s="2" t="s">
        <v>9</v>
      </c>
      <c r="E3" s="3" t="s">
        <v>10</v>
      </c>
      <c r="F3" s="1"/>
      <c r="G3" s="2" t="s">
        <v>8</v>
      </c>
      <c r="H3" s="2" t="s">
        <v>9</v>
      </c>
      <c r="I3" s="3" t="s">
        <v>10</v>
      </c>
      <c r="J3" s="4"/>
      <c r="K3" s="2" t="s">
        <v>8</v>
      </c>
      <c r="L3" s="2" t="s">
        <v>9</v>
      </c>
      <c r="M3" s="3" t="s">
        <v>10</v>
      </c>
      <c r="N3" s="1"/>
      <c r="O3" s="2" t="s">
        <v>8</v>
      </c>
      <c r="P3" s="2" t="s">
        <v>9</v>
      </c>
      <c r="Q3" s="3" t="s">
        <v>10</v>
      </c>
      <c r="R3" s="1"/>
      <c r="S3" s="2" t="s">
        <v>8</v>
      </c>
      <c r="T3" s="2" t="s">
        <v>9</v>
      </c>
      <c r="U3" s="3" t="s">
        <v>10</v>
      </c>
    </row>
    <row r="4" spans="1:21" ht="15">
      <c r="A4" s="1" t="s">
        <v>13</v>
      </c>
      <c r="B4" s="1" t="s">
        <v>14</v>
      </c>
      <c r="C4" s="5">
        <v>29.67</v>
      </c>
      <c r="D4" s="5">
        <v>1.07</v>
      </c>
      <c r="E4" s="6">
        <v>27.72897196261682</v>
      </c>
      <c r="F4" s="5"/>
      <c r="G4" s="5">
        <v>55</v>
      </c>
      <c r="H4" s="5">
        <v>1.76</v>
      </c>
      <c r="I4" s="6">
        <v>31.25</v>
      </c>
      <c r="J4" s="6"/>
      <c r="K4" s="6">
        <v>84.67</v>
      </c>
      <c r="L4" s="6">
        <v>2.83</v>
      </c>
      <c r="M4" s="6">
        <v>29.918727915194346</v>
      </c>
      <c r="N4" s="5"/>
      <c r="O4" s="5">
        <v>0</v>
      </c>
      <c r="P4" s="5">
        <v>0</v>
      </c>
      <c r="Q4" s="6" t="s">
        <v>15</v>
      </c>
      <c r="R4" s="5"/>
      <c r="S4" s="6">
        <v>84.67</v>
      </c>
      <c r="T4" s="6">
        <v>2.83</v>
      </c>
      <c r="U4" s="6">
        <v>29.918727915194346</v>
      </c>
    </row>
    <row r="5" spans="1:21" ht="15">
      <c r="A5" s="1"/>
      <c r="B5" s="1" t="s">
        <v>16</v>
      </c>
      <c r="C5" s="5">
        <v>61.53</v>
      </c>
      <c r="D5" s="5">
        <v>2.68</v>
      </c>
      <c r="E5" s="6">
        <v>22.958955223880597</v>
      </c>
      <c r="F5" s="5"/>
      <c r="G5" s="5">
        <v>56.4</v>
      </c>
      <c r="H5" s="5">
        <v>1.71</v>
      </c>
      <c r="I5" s="6">
        <v>32.98245614035088</v>
      </c>
      <c r="J5" s="6"/>
      <c r="K5" s="6">
        <v>117.93</v>
      </c>
      <c r="L5" s="6">
        <v>4.390000000000001</v>
      </c>
      <c r="M5" s="6">
        <v>26.863325740318906</v>
      </c>
      <c r="N5" s="5"/>
      <c r="O5" s="5">
        <v>0</v>
      </c>
      <c r="P5" s="5">
        <v>0</v>
      </c>
      <c r="Q5" s="6" t="s">
        <v>15</v>
      </c>
      <c r="R5" s="5"/>
      <c r="S5" s="6">
        <v>117.93</v>
      </c>
      <c r="T5" s="6">
        <v>4.390000000000001</v>
      </c>
      <c r="U5" s="6">
        <v>26.863325740318906</v>
      </c>
    </row>
    <row r="6" spans="1:21" ht="15">
      <c r="A6" s="1"/>
      <c r="B6" s="1" t="s">
        <v>17</v>
      </c>
      <c r="C6" s="5">
        <v>19.47</v>
      </c>
      <c r="D6" s="5">
        <v>0.56</v>
      </c>
      <c r="E6" s="6">
        <v>34.76785714285714</v>
      </c>
      <c r="F6" s="5"/>
      <c r="G6" s="5">
        <v>20</v>
      </c>
      <c r="H6" s="5">
        <v>1</v>
      </c>
      <c r="I6" s="6">
        <v>20</v>
      </c>
      <c r="J6" s="6"/>
      <c r="K6" s="6">
        <v>39.47</v>
      </c>
      <c r="L6" s="6">
        <v>1.56</v>
      </c>
      <c r="M6" s="6">
        <v>25.30128205128205</v>
      </c>
      <c r="N6" s="5"/>
      <c r="O6" s="5">
        <v>0</v>
      </c>
      <c r="P6" s="5">
        <v>0</v>
      </c>
      <c r="Q6" s="6" t="s">
        <v>15</v>
      </c>
      <c r="R6" s="5"/>
      <c r="S6" s="6">
        <v>39.47</v>
      </c>
      <c r="T6" s="6">
        <v>1.56</v>
      </c>
      <c r="U6" s="6">
        <v>25.30128205128205</v>
      </c>
    </row>
    <row r="7" spans="1:21" ht="15">
      <c r="A7" s="1"/>
      <c r="B7" s="1" t="s">
        <v>18</v>
      </c>
      <c r="C7" s="5">
        <v>24.27</v>
      </c>
      <c r="D7" s="5">
        <v>0.8</v>
      </c>
      <c r="E7" s="6">
        <v>30.3375</v>
      </c>
      <c r="F7" s="5"/>
      <c r="G7" s="5">
        <v>6.93</v>
      </c>
      <c r="H7" s="5">
        <v>1.4</v>
      </c>
      <c r="I7" s="6">
        <v>4.95</v>
      </c>
      <c r="J7" s="6"/>
      <c r="K7" s="6">
        <v>31.2</v>
      </c>
      <c r="L7" s="6">
        <v>2.2</v>
      </c>
      <c r="M7" s="6">
        <v>14.18181818181818</v>
      </c>
      <c r="N7" s="5"/>
      <c r="O7" s="5">
        <v>0</v>
      </c>
      <c r="P7" s="5">
        <v>0</v>
      </c>
      <c r="Q7" s="6" t="s">
        <v>15</v>
      </c>
      <c r="R7" s="5"/>
      <c r="S7" s="6">
        <v>31.2</v>
      </c>
      <c r="T7" s="6">
        <v>2.2</v>
      </c>
      <c r="U7" s="6">
        <v>14.18181818181818</v>
      </c>
    </row>
    <row r="8" spans="1:21" ht="15">
      <c r="A8" s="1"/>
      <c r="B8" s="1" t="s">
        <v>19</v>
      </c>
      <c r="C8" s="5">
        <v>16.13</v>
      </c>
      <c r="D8" s="5">
        <v>1.62</v>
      </c>
      <c r="E8" s="6">
        <v>9.95679012345679</v>
      </c>
      <c r="F8" s="5"/>
      <c r="G8" s="5">
        <v>14</v>
      </c>
      <c r="H8" s="5">
        <v>0.39</v>
      </c>
      <c r="I8" s="6">
        <v>35.8974358974359</v>
      </c>
      <c r="J8" s="6"/>
      <c r="K8" s="6">
        <v>30.13</v>
      </c>
      <c r="L8" s="6">
        <v>2.0100000000000002</v>
      </c>
      <c r="M8" s="6">
        <v>14.99004975124378</v>
      </c>
      <c r="N8" s="5"/>
      <c r="O8" s="5">
        <v>0.42</v>
      </c>
      <c r="P8" s="5">
        <v>0.13</v>
      </c>
      <c r="Q8" s="6">
        <v>3.2307692307692304</v>
      </c>
      <c r="R8" s="5"/>
      <c r="S8" s="6">
        <v>30.55</v>
      </c>
      <c r="T8" s="6">
        <v>2.14</v>
      </c>
      <c r="U8" s="6">
        <v>14.275700934579438</v>
      </c>
    </row>
    <row r="9" spans="1:21" ht="15">
      <c r="A9" s="1"/>
      <c r="B9" s="1" t="s">
        <v>20</v>
      </c>
      <c r="C9" s="5">
        <v>19.73</v>
      </c>
      <c r="D9" s="5">
        <v>0.53</v>
      </c>
      <c r="E9" s="6">
        <v>37.22641509433962</v>
      </c>
      <c r="F9" s="5"/>
      <c r="G9" s="5">
        <v>46.13</v>
      </c>
      <c r="H9" s="5">
        <v>1.02</v>
      </c>
      <c r="I9" s="6">
        <v>45.22549019607843</v>
      </c>
      <c r="J9" s="6"/>
      <c r="K9" s="6">
        <v>65.86</v>
      </c>
      <c r="L9" s="6">
        <v>1.55</v>
      </c>
      <c r="M9" s="6">
        <v>42.49032258064516</v>
      </c>
      <c r="N9" s="5"/>
      <c r="O9" s="5">
        <v>0</v>
      </c>
      <c r="P9" s="5">
        <v>0</v>
      </c>
      <c r="Q9" s="6" t="s">
        <v>15</v>
      </c>
      <c r="R9" s="5"/>
      <c r="S9" s="6">
        <v>65.86</v>
      </c>
      <c r="T9" s="6">
        <v>1.55</v>
      </c>
      <c r="U9" s="6">
        <v>42.49032258064516</v>
      </c>
    </row>
    <row r="10" spans="1:21" ht="15">
      <c r="A10" s="1"/>
      <c r="B10" s="1" t="s">
        <v>21</v>
      </c>
      <c r="C10" s="5">
        <v>32.13</v>
      </c>
      <c r="D10" s="5">
        <v>3.66</v>
      </c>
      <c r="E10" s="6">
        <v>8.778688524590164</v>
      </c>
      <c r="F10" s="5"/>
      <c r="G10" s="5">
        <v>93.9</v>
      </c>
      <c r="H10" s="5">
        <v>5.4</v>
      </c>
      <c r="I10" s="6">
        <v>17.38888888888889</v>
      </c>
      <c r="J10" s="6"/>
      <c r="K10" s="6">
        <v>126.03</v>
      </c>
      <c r="L10" s="6">
        <v>9.06</v>
      </c>
      <c r="M10" s="6">
        <v>13.910596026490065</v>
      </c>
      <c r="N10" s="5"/>
      <c r="O10" s="5">
        <v>0.17</v>
      </c>
      <c r="P10" s="5">
        <v>0.07</v>
      </c>
      <c r="Q10" s="6">
        <v>2.4285714285714284</v>
      </c>
      <c r="R10" s="5"/>
      <c r="S10" s="6">
        <v>126.2</v>
      </c>
      <c r="T10" s="6">
        <v>9.13</v>
      </c>
      <c r="U10" s="6">
        <v>13.822562979189485</v>
      </c>
    </row>
    <row r="11" spans="1:21" ht="15">
      <c r="A11" s="1"/>
      <c r="B11" s="1" t="s">
        <v>11</v>
      </c>
      <c r="C11" s="1">
        <v>173.26</v>
      </c>
      <c r="D11" s="1">
        <v>9.850000000000001</v>
      </c>
      <c r="E11" s="7">
        <v>17.58984771573604</v>
      </c>
      <c r="F11" s="1"/>
      <c r="G11" s="1">
        <v>237.36</v>
      </c>
      <c r="H11" s="1">
        <v>10.92</v>
      </c>
      <c r="I11" s="7">
        <v>21.736263736263737</v>
      </c>
      <c r="J11" s="7"/>
      <c r="K11" s="7">
        <v>410.62</v>
      </c>
      <c r="L11" s="7">
        <v>20.770000000000003</v>
      </c>
      <c r="M11" s="7">
        <v>19.769860375541644</v>
      </c>
      <c r="N11" s="1"/>
      <c r="O11" s="1">
        <v>0.59</v>
      </c>
      <c r="P11" s="1">
        <v>0.2</v>
      </c>
      <c r="Q11" s="7">
        <v>2.9499999999999997</v>
      </c>
      <c r="R11" s="1"/>
      <c r="S11" s="7">
        <v>411.21</v>
      </c>
      <c r="T11" s="7">
        <v>20.970000000000002</v>
      </c>
      <c r="U11" s="7">
        <v>19.609442060085833</v>
      </c>
    </row>
    <row r="12" spans="1:21" ht="15">
      <c r="A12" s="1"/>
      <c r="B12" s="1"/>
      <c r="C12" s="1"/>
      <c r="D12" s="1"/>
      <c r="E12" s="7" t="s">
        <v>15</v>
      </c>
      <c r="F12" s="1"/>
      <c r="G12" s="1"/>
      <c r="H12" s="1"/>
      <c r="I12" s="7" t="s">
        <v>15</v>
      </c>
      <c r="J12" s="7"/>
      <c r="K12" s="7"/>
      <c r="L12" s="7"/>
      <c r="M12" s="7"/>
      <c r="N12" s="1"/>
      <c r="O12" s="1"/>
      <c r="P12" s="1"/>
      <c r="Q12" s="7" t="s">
        <v>15</v>
      </c>
      <c r="R12" s="1"/>
      <c r="S12" s="1"/>
      <c r="T12" s="1"/>
      <c r="U12" s="7"/>
    </row>
    <row r="13" spans="1:21" ht="15">
      <c r="A13" s="1" t="s">
        <v>22</v>
      </c>
      <c r="B13" s="1" t="s">
        <v>23</v>
      </c>
      <c r="C13" s="5">
        <v>20.67</v>
      </c>
      <c r="D13" s="5">
        <v>0.53</v>
      </c>
      <c r="E13" s="6">
        <v>39</v>
      </c>
      <c r="F13" s="5"/>
      <c r="G13" s="5">
        <v>88.6</v>
      </c>
      <c r="H13" s="5">
        <v>2.5</v>
      </c>
      <c r="I13" s="6">
        <v>35.44</v>
      </c>
      <c r="J13" s="6"/>
      <c r="K13" s="6">
        <v>109.27</v>
      </c>
      <c r="L13" s="6">
        <v>3.0300000000000002</v>
      </c>
      <c r="M13" s="6">
        <v>36.06270627062706</v>
      </c>
      <c r="N13" s="5"/>
      <c r="O13" s="5">
        <v>0</v>
      </c>
      <c r="P13" s="5">
        <v>0</v>
      </c>
      <c r="Q13" s="6" t="s">
        <v>15</v>
      </c>
      <c r="R13" s="5"/>
      <c r="S13" s="6">
        <v>109.27</v>
      </c>
      <c r="T13" s="6">
        <v>3.0300000000000002</v>
      </c>
      <c r="U13" s="6">
        <v>36.06270627062706</v>
      </c>
    </row>
    <row r="14" spans="1:21" ht="15">
      <c r="A14" s="1"/>
      <c r="B14" s="1" t="s">
        <v>22</v>
      </c>
      <c r="C14" s="5">
        <v>6.4</v>
      </c>
      <c r="D14" s="5">
        <v>1</v>
      </c>
      <c r="E14" s="6">
        <v>6.4</v>
      </c>
      <c r="F14" s="5"/>
      <c r="G14" s="5">
        <v>22.67</v>
      </c>
      <c r="H14" s="5">
        <v>2.07</v>
      </c>
      <c r="I14" s="6">
        <v>10.95169082125604</v>
      </c>
      <c r="J14" s="6"/>
      <c r="K14" s="6">
        <v>29.07</v>
      </c>
      <c r="L14" s="6">
        <v>3.07</v>
      </c>
      <c r="M14" s="6">
        <v>9.469055374592834</v>
      </c>
      <c r="N14" s="5"/>
      <c r="O14" s="5">
        <v>9.5</v>
      </c>
      <c r="P14" s="5">
        <v>2.02</v>
      </c>
      <c r="Q14" s="6">
        <v>4.702970297029703</v>
      </c>
      <c r="R14" s="5"/>
      <c r="S14" s="6">
        <v>38.57</v>
      </c>
      <c r="T14" s="6">
        <v>5.09</v>
      </c>
      <c r="U14" s="6">
        <v>7.577603143418468</v>
      </c>
    </row>
    <row r="15" spans="1:21" ht="15">
      <c r="A15" s="1"/>
      <c r="B15" s="1" t="s">
        <v>24</v>
      </c>
      <c r="C15" s="5">
        <v>7.53</v>
      </c>
      <c r="D15" s="5">
        <v>0.41</v>
      </c>
      <c r="E15" s="6">
        <v>18.365853658536587</v>
      </c>
      <c r="F15" s="5"/>
      <c r="G15" s="5">
        <v>52.4</v>
      </c>
      <c r="H15" s="5">
        <v>1.33</v>
      </c>
      <c r="I15" s="6">
        <v>39.3984962406015</v>
      </c>
      <c r="J15" s="6"/>
      <c r="K15" s="6">
        <v>59.93</v>
      </c>
      <c r="L15" s="6">
        <v>1.74</v>
      </c>
      <c r="M15" s="6">
        <v>34.44252873563219</v>
      </c>
      <c r="N15" s="5"/>
      <c r="O15" s="5">
        <v>3.28</v>
      </c>
      <c r="P15" s="5">
        <v>0.32</v>
      </c>
      <c r="Q15" s="6">
        <v>10.25</v>
      </c>
      <c r="R15" s="5"/>
      <c r="S15" s="6">
        <v>63.21</v>
      </c>
      <c r="T15" s="6">
        <v>2.06</v>
      </c>
      <c r="U15" s="6">
        <v>30.684466019417474</v>
      </c>
    </row>
    <row r="16" spans="1:21" ht="15">
      <c r="A16" s="1"/>
      <c r="B16" s="1" t="s">
        <v>25</v>
      </c>
      <c r="C16" s="5">
        <v>49</v>
      </c>
      <c r="D16" s="5">
        <v>1.34</v>
      </c>
      <c r="E16" s="6">
        <v>36.56716417910447</v>
      </c>
      <c r="F16" s="5"/>
      <c r="G16" s="5">
        <v>86.07</v>
      </c>
      <c r="H16" s="5">
        <v>2.87</v>
      </c>
      <c r="I16" s="6">
        <v>29.989547038327522</v>
      </c>
      <c r="J16" s="6"/>
      <c r="K16" s="6">
        <v>135.07</v>
      </c>
      <c r="L16" s="6">
        <v>4.21</v>
      </c>
      <c r="M16" s="6">
        <v>32.08313539192399</v>
      </c>
      <c r="N16" s="5"/>
      <c r="O16" s="5">
        <v>0</v>
      </c>
      <c r="P16" s="5">
        <v>0</v>
      </c>
      <c r="Q16" s="6" t="s">
        <v>15</v>
      </c>
      <c r="R16" s="5"/>
      <c r="S16" s="6">
        <v>135.07</v>
      </c>
      <c r="T16" s="6">
        <v>4.21</v>
      </c>
      <c r="U16" s="6">
        <v>32.08313539192399</v>
      </c>
    </row>
    <row r="17" spans="1:21" ht="15">
      <c r="A17" s="1"/>
      <c r="B17" s="1" t="s">
        <v>26</v>
      </c>
      <c r="C17" s="5">
        <v>9.33</v>
      </c>
      <c r="D17" s="5">
        <v>0.33</v>
      </c>
      <c r="E17" s="6">
        <v>28.272727272727273</v>
      </c>
      <c r="F17" s="5"/>
      <c r="G17" s="5">
        <v>96.47</v>
      </c>
      <c r="H17" s="5">
        <v>2.85</v>
      </c>
      <c r="I17" s="6">
        <v>33.849122807017544</v>
      </c>
      <c r="J17" s="6"/>
      <c r="K17" s="6">
        <v>105.8</v>
      </c>
      <c r="L17" s="6">
        <v>3.18</v>
      </c>
      <c r="M17" s="6">
        <v>33.270440251572325</v>
      </c>
      <c r="N17" s="5"/>
      <c r="O17" s="5">
        <v>4</v>
      </c>
      <c r="P17" s="5">
        <v>0.27</v>
      </c>
      <c r="Q17" s="6">
        <v>14.814814814814813</v>
      </c>
      <c r="R17" s="5"/>
      <c r="S17" s="6">
        <v>109.8</v>
      </c>
      <c r="T17" s="6">
        <v>3.45</v>
      </c>
      <c r="U17" s="6">
        <v>31.82608695652174</v>
      </c>
    </row>
    <row r="18" spans="1:21" ht="15">
      <c r="A18" s="1"/>
      <c r="B18" s="1" t="s">
        <v>27</v>
      </c>
      <c r="C18" s="5">
        <v>0</v>
      </c>
      <c r="D18" s="5">
        <v>0</v>
      </c>
      <c r="E18" s="6" t="s">
        <v>15</v>
      </c>
      <c r="F18" s="5"/>
      <c r="G18" s="5">
        <v>149.93</v>
      </c>
      <c r="H18" s="5">
        <v>4.5</v>
      </c>
      <c r="I18" s="6">
        <v>33.31777777777778</v>
      </c>
      <c r="J18" s="6"/>
      <c r="K18" s="6">
        <v>149.93</v>
      </c>
      <c r="L18" s="6">
        <v>4.5</v>
      </c>
      <c r="M18" s="6">
        <v>33.31777777777778</v>
      </c>
      <c r="N18" s="5"/>
      <c r="O18" s="5">
        <v>11</v>
      </c>
      <c r="P18" s="5">
        <v>1.53</v>
      </c>
      <c r="Q18" s="6">
        <v>7.189542483660131</v>
      </c>
      <c r="R18" s="5"/>
      <c r="S18" s="6">
        <v>160.93</v>
      </c>
      <c r="T18" s="6">
        <v>6.03</v>
      </c>
      <c r="U18" s="6">
        <v>26.688225538971807</v>
      </c>
    </row>
    <row r="19" spans="1:21" ht="15">
      <c r="A19" s="1"/>
      <c r="B19" s="1" t="s">
        <v>28</v>
      </c>
      <c r="C19" s="5">
        <v>0</v>
      </c>
      <c r="D19" s="5">
        <v>0</v>
      </c>
      <c r="E19" s="6" t="s">
        <v>15</v>
      </c>
      <c r="F19" s="5"/>
      <c r="G19" s="5">
        <v>29.33</v>
      </c>
      <c r="H19" s="5">
        <v>0.8</v>
      </c>
      <c r="I19" s="6">
        <v>36.662499999999994</v>
      </c>
      <c r="J19" s="6"/>
      <c r="K19" s="6">
        <v>29.33</v>
      </c>
      <c r="L19" s="6">
        <v>0.8</v>
      </c>
      <c r="M19" s="6">
        <v>36.662499999999994</v>
      </c>
      <c r="N19" s="5"/>
      <c r="O19" s="5">
        <v>0</v>
      </c>
      <c r="P19" s="5">
        <v>0</v>
      </c>
      <c r="Q19" s="6" t="s">
        <v>15</v>
      </c>
      <c r="R19" s="5"/>
      <c r="S19" s="6">
        <v>29.33</v>
      </c>
      <c r="T19" s="6">
        <v>0.8</v>
      </c>
      <c r="U19" s="6">
        <v>36.662499999999994</v>
      </c>
    </row>
    <row r="20" spans="1:21" ht="15">
      <c r="A20" s="1"/>
      <c r="B20" s="1" t="s">
        <v>11</v>
      </c>
      <c r="C20" s="1">
        <v>92.92999999999999</v>
      </c>
      <c r="D20" s="1">
        <v>3.6100000000000003</v>
      </c>
      <c r="E20" s="7">
        <v>25.74238227146814</v>
      </c>
      <c r="F20" s="1"/>
      <c r="G20" s="1">
        <v>525.47</v>
      </c>
      <c r="H20" s="1">
        <v>16.919999999999998</v>
      </c>
      <c r="I20" s="7">
        <v>31.056146572104023</v>
      </c>
      <c r="J20" s="7"/>
      <c r="K20" s="1">
        <v>618.4</v>
      </c>
      <c r="L20" s="7">
        <v>20.529999999999998</v>
      </c>
      <c r="M20" s="7">
        <v>30.121773015099855</v>
      </c>
      <c r="N20" s="1"/>
      <c r="O20" s="1">
        <v>27.78</v>
      </c>
      <c r="P20" s="1">
        <v>4.14</v>
      </c>
      <c r="Q20" s="7">
        <v>6.710144927536232</v>
      </c>
      <c r="R20" s="1"/>
      <c r="S20" s="7">
        <v>646.18</v>
      </c>
      <c r="T20" s="7">
        <v>24.669999999999998</v>
      </c>
      <c r="U20" s="7">
        <v>26.192946899067692</v>
      </c>
    </row>
    <row r="21" spans="1:21" ht="15">
      <c r="A21" s="5"/>
      <c r="B21" s="5"/>
      <c r="C21" s="5"/>
      <c r="D21" s="5"/>
      <c r="E21" s="5" t="s">
        <v>15</v>
      </c>
      <c r="F21" s="5"/>
      <c r="G21" s="5"/>
      <c r="H21" s="5"/>
      <c r="I21" s="5" t="s">
        <v>15</v>
      </c>
      <c r="J21" s="5"/>
      <c r="K21" s="5"/>
      <c r="L21" s="5"/>
      <c r="M21" s="5"/>
      <c r="N21" s="5"/>
      <c r="O21" s="5"/>
      <c r="P21" s="5"/>
      <c r="Q21" s="5" t="s">
        <v>15</v>
      </c>
      <c r="R21" s="5"/>
      <c r="S21" s="5"/>
      <c r="T21" s="5"/>
      <c r="U21" s="5"/>
    </row>
    <row r="22" spans="1:21" ht="15">
      <c r="A22" s="1" t="s">
        <v>29</v>
      </c>
      <c r="B22" s="1" t="s">
        <v>30</v>
      </c>
      <c r="C22" s="5">
        <v>0</v>
      </c>
      <c r="D22" s="5">
        <v>0</v>
      </c>
      <c r="E22" s="6" t="s">
        <v>15</v>
      </c>
      <c r="F22" s="5"/>
      <c r="G22" s="5">
        <v>44.47</v>
      </c>
      <c r="H22" s="5">
        <v>1.61</v>
      </c>
      <c r="I22" s="6">
        <v>27.621118012422357</v>
      </c>
      <c r="J22" s="6"/>
      <c r="K22" s="6">
        <v>44.47</v>
      </c>
      <c r="L22" s="6">
        <v>1.61</v>
      </c>
      <c r="M22" s="6">
        <v>27.621118012422357</v>
      </c>
      <c r="N22" s="5"/>
      <c r="O22" s="5">
        <v>49.17</v>
      </c>
      <c r="P22" s="5">
        <v>3.64</v>
      </c>
      <c r="Q22" s="6">
        <v>13.508241758241759</v>
      </c>
      <c r="R22" s="5"/>
      <c r="S22" s="6">
        <v>93.64</v>
      </c>
      <c r="T22" s="6">
        <v>5.25</v>
      </c>
      <c r="U22" s="6">
        <v>17.836190476190477</v>
      </c>
    </row>
    <row r="23" spans="1:21" ht="15">
      <c r="A23" s="1"/>
      <c r="B23" s="1" t="s">
        <v>31</v>
      </c>
      <c r="C23" s="5">
        <v>0</v>
      </c>
      <c r="D23" s="5">
        <v>0</v>
      </c>
      <c r="E23" s="6" t="s">
        <v>15</v>
      </c>
      <c r="F23" s="5"/>
      <c r="G23" s="5">
        <v>45.9</v>
      </c>
      <c r="H23" s="5">
        <v>3.06</v>
      </c>
      <c r="I23" s="6">
        <v>15</v>
      </c>
      <c r="J23" s="6"/>
      <c r="K23" s="6">
        <v>45.9</v>
      </c>
      <c r="L23" s="6">
        <v>3.06</v>
      </c>
      <c r="M23" s="6">
        <v>15</v>
      </c>
      <c r="N23" s="5"/>
      <c r="O23" s="5">
        <v>70.95</v>
      </c>
      <c r="P23" s="5">
        <v>2.99</v>
      </c>
      <c r="Q23" s="6">
        <v>23.729096989966553</v>
      </c>
      <c r="R23" s="5"/>
      <c r="S23" s="6">
        <v>116.85</v>
      </c>
      <c r="T23" s="6">
        <v>6.050000000000001</v>
      </c>
      <c r="U23" s="6">
        <v>19.314049586776857</v>
      </c>
    </row>
    <row r="24" spans="1:21" ht="15">
      <c r="A24" s="1"/>
      <c r="B24" s="1" t="s">
        <v>32</v>
      </c>
      <c r="C24" s="5">
        <v>0</v>
      </c>
      <c r="D24" s="5">
        <v>0</v>
      </c>
      <c r="E24" s="6" t="s">
        <v>15</v>
      </c>
      <c r="F24" s="5"/>
      <c r="G24" s="5">
        <v>123.53</v>
      </c>
      <c r="H24" s="5">
        <v>3.49</v>
      </c>
      <c r="I24" s="6">
        <v>35.39541547277937</v>
      </c>
      <c r="J24" s="6"/>
      <c r="K24" s="6">
        <v>123.53</v>
      </c>
      <c r="L24" s="6">
        <v>3.49</v>
      </c>
      <c r="M24" s="6">
        <v>35.39541547277937</v>
      </c>
      <c r="N24" s="5"/>
      <c r="O24" s="5">
        <v>79.59</v>
      </c>
      <c r="P24" s="5">
        <v>3.41</v>
      </c>
      <c r="Q24" s="6">
        <v>23.34017595307918</v>
      </c>
      <c r="R24" s="5"/>
      <c r="S24" s="6">
        <v>203.12</v>
      </c>
      <c r="T24" s="6">
        <v>6.9</v>
      </c>
      <c r="U24" s="6">
        <v>29.43768115942029</v>
      </c>
    </row>
    <row r="25" spans="1:21" ht="15">
      <c r="A25" s="1"/>
      <c r="B25" s="1" t="s">
        <v>11</v>
      </c>
      <c r="C25" s="1">
        <v>0</v>
      </c>
      <c r="D25" s="1">
        <v>0</v>
      </c>
      <c r="E25" s="6" t="s">
        <v>15</v>
      </c>
      <c r="F25" s="1"/>
      <c r="G25" s="1">
        <v>213.9</v>
      </c>
      <c r="H25" s="1">
        <v>8.16</v>
      </c>
      <c r="I25" s="7">
        <v>26.21323529411765</v>
      </c>
      <c r="J25" s="7"/>
      <c r="K25" s="7">
        <v>213.9</v>
      </c>
      <c r="L25" s="7">
        <v>8.16</v>
      </c>
      <c r="M25" s="7">
        <v>26.21323529411765</v>
      </c>
      <c r="N25" s="1"/>
      <c r="O25" s="1">
        <v>199.71</v>
      </c>
      <c r="P25" s="1">
        <v>10.040000000000001</v>
      </c>
      <c r="Q25" s="7">
        <v>19.891434262948206</v>
      </c>
      <c r="R25" s="1"/>
      <c r="S25" s="7">
        <v>413.61</v>
      </c>
      <c r="T25" s="7">
        <v>18.200000000000003</v>
      </c>
      <c r="U25" s="7">
        <v>22.725824175824172</v>
      </c>
    </row>
    <row r="26" spans="1:21" ht="15">
      <c r="A26" s="5"/>
      <c r="B26" s="5"/>
      <c r="C26" s="5"/>
      <c r="D26" s="5"/>
      <c r="E26" s="5" t="s">
        <v>15</v>
      </c>
      <c r="F26" s="5"/>
      <c r="G26" s="5"/>
      <c r="H26" s="5"/>
      <c r="I26" s="5" t="s">
        <v>15</v>
      </c>
      <c r="J26" s="5"/>
      <c r="K26" s="5"/>
      <c r="L26" s="5"/>
      <c r="M26" s="5"/>
      <c r="N26" s="5"/>
      <c r="O26" s="5"/>
      <c r="P26" s="5"/>
      <c r="Q26" s="5" t="s">
        <v>15</v>
      </c>
      <c r="R26" s="5"/>
      <c r="S26" s="5"/>
      <c r="T26" s="5"/>
      <c r="U26" s="5"/>
    </row>
    <row r="27" spans="1:21" ht="15">
      <c r="A27" s="1" t="s">
        <v>33</v>
      </c>
      <c r="B27" s="1" t="s">
        <v>34</v>
      </c>
      <c r="C27" s="5">
        <v>29</v>
      </c>
      <c r="D27" s="5">
        <v>1.73</v>
      </c>
      <c r="E27" s="6">
        <v>16.76300578034682</v>
      </c>
      <c r="F27" s="5"/>
      <c r="G27" s="5">
        <v>24.48</v>
      </c>
      <c r="H27" s="5">
        <v>1.93</v>
      </c>
      <c r="I27" s="6">
        <v>12.683937823834198</v>
      </c>
      <c r="J27" s="6"/>
      <c r="K27" s="6">
        <v>53.480000000000004</v>
      </c>
      <c r="L27" s="6">
        <v>3.66</v>
      </c>
      <c r="M27" s="6">
        <v>14.612021857923498</v>
      </c>
      <c r="N27" s="5"/>
      <c r="O27" s="5">
        <v>0</v>
      </c>
      <c r="P27" s="5">
        <v>0</v>
      </c>
      <c r="Q27" s="6" t="s">
        <v>15</v>
      </c>
      <c r="R27" s="5"/>
      <c r="S27" s="6">
        <v>53.480000000000004</v>
      </c>
      <c r="T27" s="6">
        <v>3.66</v>
      </c>
      <c r="U27" s="6">
        <v>14.612021857923498</v>
      </c>
    </row>
    <row r="28" spans="1:21" ht="15">
      <c r="A28" s="1"/>
      <c r="B28" s="1" t="s">
        <v>35</v>
      </c>
      <c r="C28" s="5">
        <v>25.23</v>
      </c>
      <c r="D28" s="5">
        <v>2.67</v>
      </c>
      <c r="E28" s="6">
        <v>9.449438202247192</v>
      </c>
      <c r="F28" s="5"/>
      <c r="G28" s="5">
        <v>8.55</v>
      </c>
      <c r="H28" s="5">
        <v>0.36</v>
      </c>
      <c r="I28" s="6">
        <v>23.750000000000004</v>
      </c>
      <c r="J28" s="6"/>
      <c r="K28" s="6">
        <v>33.78</v>
      </c>
      <c r="L28" s="6">
        <v>3.03</v>
      </c>
      <c r="M28" s="6">
        <v>11.14851485148515</v>
      </c>
      <c r="N28" s="5"/>
      <c r="O28" s="5">
        <v>0.83</v>
      </c>
      <c r="P28" s="5">
        <v>0.11</v>
      </c>
      <c r="Q28" s="6">
        <v>7.545454545454545</v>
      </c>
      <c r="R28" s="5"/>
      <c r="S28" s="6">
        <v>34.61</v>
      </c>
      <c r="T28" s="6">
        <v>3.1399999999999997</v>
      </c>
      <c r="U28" s="6">
        <v>11.022292993630574</v>
      </c>
    </row>
    <row r="29" spans="1:21" ht="15">
      <c r="A29" s="1"/>
      <c r="B29" s="1" t="s">
        <v>33</v>
      </c>
      <c r="C29" s="5">
        <v>6.2</v>
      </c>
      <c r="D29" s="5">
        <v>2</v>
      </c>
      <c r="E29" s="6">
        <v>3.1</v>
      </c>
      <c r="F29" s="5"/>
      <c r="G29" s="5">
        <v>10.07</v>
      </c>
      <c r="H29" s="5">
        <v>0.39</v>
      </c>
      <c r="I29" s="6">
        <v>25.82051282051282</v>
      </c>
      <c r="J29" s="6"/>
      <c r="K29" s="6">
        <v>16.27</v>
      </c>
      <c r="L29" s="6">
        <v>2.39</v>
      </c>
      <c r="M29" s="6">
        <v>6.8075313807531375</v>
      </c>
      <c r="N29" s="5"/>
      <c r="O29" s="5">
        <v>0</v>
      </c>
      <c r="P29" s="5">
        <v>0</v>
      </c>
      <c r="Q29" s="6" t="s">
        <v>15</v>
      </c>
      <c r="R29" s="5"/>
      <c r="S29" s="6">
        <v>16.27</v>
      </c>
      <c r="T29" s="6">
        <v>2.39</v>
      </c>
      <c r="U29" s="6">
        <v>6.8075313807531375</v>
      </c>
    </row>
    <row r="30" spans="1:21" ht="15">
      <c r="A30" s="1"/>
      <c r="B30" s="1" t="s">
        <v>36</v>
      </c>
      <c r="C30" s="5">
        <v>9.42</v>
      </c>
      <c r="D30" s="5">
        <v>0.43</v>
      </c>
      <c r="E30" s="6">
        <v>21.906976744186046</v>
      </c>
      <c r="F30" s="5"/>
      <c r="G30" s="5">
        <v>16.4</v>
      </c>
      <c r="H30" s="5">
        <v>1.04</v>
      </c>
      <c r="I30" s="6">
        <v>15.769230769230766</v>
      </c>
      <c r="J30" s="6"/>
      <c r="K30" s="6">
        <v>25.82</v>
      </c>
      <c r="L30" s="6">
        <v>1.47</v>
      </c>
      <c r="M30" s="6">
        <v>17.564625850340136</v>
      </c>
      <c r="N30" s="5"/>
      <c r="O30" s="5">
        <v>7.2</v>
      </c>
      <c r="P30" s="5">
        <v>0.33</v>
      </c>
      <c r="Q30" s="6">
        <v>21.818181818181817</v>
      </c>
      <c r="R30" s="5"/>
      <c r="S30" s="6">
        <v>33.02</v>
      </c>
      <c r="T30" s="6">
        <v>1.8</v>
      </c>
      <c r="U30" s="6">
        <v>18.344444444444445</v>
      </c>
    </row>
    <row r="31" spans="1:21" ht="15">
      <c r="A31" s="1"/>
      <c r="B31" s="1" t="s">
        <v>37</v>
      </c>
      <c r="C31" s="5">
        <v>1.2</v>
      </c>
      <c r="D31" s="5">
        <v>0.63</v>
      </c>
      <c r="E31" s="6">
        <v>1.9047619047619047</v>
      </c>
      <c r="F31" s="5"/>
      <c r="G31" s="5">
        <v>32.62</v>
      </c>
      <c r="H31" s="5">
        <v>4.15</v>
      </c>
      <c r="I31" s="6">
        <v>7.8602409638554205</v>
      </c>
      <c r="J31" s="6"/>
      <c r="K31" s="6">
        <v>33.82</v>
      </c>
      <c r="L31" s="6">
        <v>4.78</v>
      </c>
      <c r="M31" s="6">
        <v>7.075313807531381</v>
      </c>
      <c r="N31" s="5"/>
      <c r="O31" s="5">
        <v>0.5</v>
      </c>
      <c r="P31" s="5">
        <v>0.77</v>
      </c>
      <c r="Q31" s="6">
        <v>0.6493506493506493</v>
      </c>
      <c r="R31" s="5"/>
      <c r="S31" s="6">
        <v>34.32</v>
      </c>
      <c r="T31" s="6">
        <v>5.550000000000001</v>
      </c>
      <c r="U31" s="6">
        <v>6.183783783783783</v>
      </c>
    </row>
    <row r="32" spans="1:21" ht="15">
      <c r="A32" s="1"/>
      <c r="B32" s="1" t="s">
        <v>38</v>
      </c>
      <c r="C32" s="5">
        <v>0</v>
      </c>
      <c r="D32" s="5">
        <v>0</v>
      </c>
      <c r="E32" s="6" t="s">
        <v>15</v>
      </c>
      <c r="F32" s="5"/>
      <c r="G32" s="5">
        <v>24.13</v>
      </c>
      <c r="H32" s="5">
        <v>3.67</v>
      </c>
      <c r="I32" s="6">
        <v>6.574931880108991</v>
      </c>
      <c r="J32" s="6"/>
      <c r="K32" s="6">
        <v>24.13</v>
      </c>
      <c r="L32" s="6">
        <v>3.67</v>
      </c>
      <c r="M32" s="6">
        <v>6.574931880108991</v>
      </c>
      <c r="N32" s="5"/>
      <c r="O32" s="5">
        <v>0</v>
      </c>
      <c r="P32" s="5">
        <v>0</v>
      </c>
      <c r="Q32" s="6" t="s">
        <v>15</v>
      </c>
      <c r="R32" s="5"/>
      <c r="S32" s="6">
        <v>24.13</v>
      </c>
      <c r="T32" s="6">
        <v>3.67</v>
      </c>
      <c r="U32" s="6">
        <v>6.574931880108991</v>
      </c>
    </row>
    <row r="33" spans="1:21" ht="15">
      <c r="A33" s="1"/>
      <c r="B33" s="1" t="s">
        <v>11</v>
      </c>
      <c r="C33" s="1">
        <v>71.05000000000001</v>
      </c>
      <c r="D33" s="1">
        <v>7.46</v>
      </c>
      <c r="E33" s="7">
        <v>9.52412868632708</v>
      </c>
      <c r="F33" s="1"/>
      <c r="G33" s="1">
        <v>116.25</v>
      </c>
      <c r="H33" s="1">
        <v>11.540000000000001</v>
      </c>
      <c r="I33" s="7">
        <v>10.073656845753899</v>
      </c>
      <c r="J33" s="7"/>
      <c r="K33" s="7">
        <v>187.3</v>
      </c>
      <c r="L33" s="7">
        <v>19</v>
      </c>
      <c r="M33" s="7">
        <v>9.857894736842105</v>
      </c>
      <c r="N33" s="1"/>
      <c r="O33" s="1">
        <v>8.53</v>
      </c>
      <c r="P33" s="1">
        <v>1.21</v>
      </c>
      <c r="Q33" s="7">
        <v>7.0495867768595035</v>
      </c>
      <c r="R33" s="1"/>
      <c r="S33" s="7">
        <v>195.83</v>
      </c>
      <c r="T33" s="7">
        <v>20.21</v>
      </c>
      <c r="U33" s="7">
        <v>9.689757545769421</v>
      </c>
    </row>
    <row r="34" spans="1:21" ht="15">
      <c r="A34" s="5"/>
      <c r="B34" s="5"/>
      <c r="C34" s="5"/>
      <c r="D34" s="5"/>
      <c r="E34" s="5" t="s">
        <v>15</v>
      </c>
      <c r="F34" s="5"/>
      <c r="G34" s="5"/>
      <c r="H34" s="5"/>
      <c r="I34" s="5" t="s">
        <v>15</v>
      </c>
      <c r="J34" s="5"/>
      <c r="K34" s="5"/>
      <c r="L34" s="5"/>
      <c r="M34" s="5"/>
      <c r="N34" s="5"/>
      <c r="O34" s="5"/>
      <c r="P34" s="5"/>
      <c r="Q34" s="5" t="s">
        <v>15</v>
      </c>
      <c r="R34" s="5"/>
      <c r="S34" s="5"/>
      <c r="T34" s="5"/>
      <c r="U34" s="5"/>
    </row>
    <row r="35" spans="1:21" ht="15">
      <c r="A35" s="1" t="s">
        <v>39</v>
      </c>
      <c r="B35" s="1" t="s">
        <v>40</v>
      </c>
      <c r="C35" s="5">
        <v>0</v>
      </c>
      <c r="D35" s="5">
        <v>0</v>
      </c>
      <c r="E35" s="6" t="s">
        <v>15</v>
      </c>
      <c r="F35" s="5"/>
      <c r="G35" s="5">
        <v>43.4</v>
      </c>
      <c r="H35" s="5">
        <v>1.2</v>
      </c>
      <c r="I35" s="6">
        <v>36.166666666666664</v>
      </c>
      <c r="J35" s="6"/>
      <c r="K35" s="6">
        <v>43.4</v>
      </c>
      <c r="L35" s="6">
        <v>1.2</v>
      </c>
      <c r="M35" s="6">
        <v>36.166666666666664</v>
      </c>
      <c r="N35" s="5"/>
      <c r="O35" s="5">
        <v>0</v>
      </c>
      <c r="P35" s="5">
        <v>0</v>
      </c>
      <c r="Q35" s="6" t="s">
        <v>15</v>
      </c>
      <c r="R35" s="5"/>
      <c r="S35" s="6">
        <v>43.4</v>
      </c>
      <c r="T35" s="6">
        <v>1.2</v>
      </c>
      <c r="U35" s="6">
        <v>36.166666666666664</v>
      </c>
    </row>
    <row r="36" spans="1:21" ht="15">
      <c r="A36" s="1"/>
      <c r="B36" s="1" t="s">
        <v>41</v>
      </c>
      <c r="C36" s="5">
        <v>27.27</v>
      </c>
      <c r="D36" s="5">
        <v>0.8</v>
      </c>
      <c r="E36" s="6">
        <v>34.0875</v>
      </c>
      <c r="F36" s="5"/>
      <c r="G36" s="5">
        <v>13.2</v>
      </c>
      <c r="H36" s="5">
        <v>0.53</v>
      </c>
      <c r="I36" s="6">
        <v>24.905660377358487</v>
      </c>
      <c r="J36" s="6"/>
      <c r="K36" s="6">
        <v>40.47</v>
      </c>
      <c r="L36" s="6">
        <v>1.33</v>
      </c>
      <c r="M36" s="6">
        <v>30.428571428571427</v>
      </c>
      <c r="N36" s="5"/>
      <c r="O36" s="5">
        <v>15.92</v>
      </c>
      <c r="P36" s="5">
        <v>2.33</v>
      </c>
      <c r="Q36" s="6">
        <v>6.8326180257510725</v>
      </c>
      <c r="R36" s="5"/>
      <c r="S36" s="6">
        <v>56.39</v>
      </c>
      <c r="T36" s="6">
        <v>3.66</v>
      </c>
      <c r="U36" s="6">
        <v>15.40710382513661</v>
      </c>
    </row>
    <row r="37" spans="1:21" ht="15">
      <c r="A37" s="1"/>
      <c r="B37" s="1" t="s">
        <v>42</v>
      </c>
      <c r="C37" s="5">
        <v>49.73</v>
      </c>
      <c r="D37" s="5">
        <v>0.8</v>
      </c>
      <c r="E37" s="6">
        <v>62.162499999999994</v>
      </c>
      <c r="F37" s="5"/>
      <c r="G37" s="5">
        <v>126.47</v>
      </c>
      <c r="H37" s="5">
        <v>2.14</v>
      </c>
      <c r="I37" s="6">
        <v>59.09813084112149</v>
      </c>
      <c r="J37" s="6"/>
      <c r="K37" s="6">
        <v>176.2</v>
      </c>
      <c r="L37" s="6">
        <v>2.9400000000000004</v>
      </c>
      <c r="M37" s="6">
        <v>59.93197278911563</v>
      </c>
      <c r="N37" s="5"/>
      <c r="O37" s="5">
        <v>0</v>
      </c>
      <c r="P37" s="5">
        <v>0</v>
      </c>
      <c r="Q37" s="6" t="s">
        <v>15</v>
      </c>
      <c r="R37" s="5"/>
      <c r="S37" s="6">
        <v>176.2</v>
      </c>
      <c r="T37" s="6">
        <v>2.9400000000000004</v>
      </c>
      <c r="U37" s="6">
        <v>59.93197278911563</v>
      </c>
    </row>
    <row r="38" spans="1:21" ht="15">
      <c r="A38" s="1"/>
      <c r="B38" s="1" t="s">
        <v>39</v>
      </c>
      <c r="C38" s="5">
        <v>0</v>
      </c>
      <c r="D38" s="5">
        <v>0</v>
      </c>
      <c r="E38" s="6" t="s">
        <v>15</v>
      </c>
      <c r="F38" s="5"/>
      <c r="G38" s="5">
        <v>19.27</v>
      </c>
      <c r="H38" s="5">
        <v>2</v>
      </c>
      <c r="I38" s="6">
        <v>9.635</v>
      </c>
      <c r="J38" s="6"/>
      <c r="K38" s="6">
        <v>19.27</v>
      </c>
      <c r="L38" s="6">
        <v>2</v>
      </c>
      <c r="M38" s="6">
        <v>9.635</v>
      </c>
      <c r="N38" s="5"/>
      <c r="O38" s="5">
        <v>0</v>
      </c>
      <c r="P38" s="5">
        <v>0</v>
      </c>
      <c r="Q38" s="6" t="s">
        <v>15</v>
      </c>
      <c r="R38" s="5"/>
      <c r="S38" s="6">
        <v>19.27</v>
      </c>
      <c r="T38" s="6">
        <v>2</v>
      </c>
      <c r="U38" s="6">
        <v>9.635</v>
      </c>
    </row>
    <row r="39" spans="1:21" ht="15">
      <c r="A39" s="1"/>
      <c r="B39" s="1" t="s">
        <v>43</v>
      </c>
      <c r="C39" s="5">
        <v>3.8</v>
      </c>
      <c r="D39" s="5">
        <v>0.2</v>
      </c>
      <c r="E39" s="6">
        <v>18.999999999999996</v>
      </c>
      <c r="F39" s="5"/>
      <c r="G39" s="5">
        <v>41.7</v>
      </c>
      <c r="H39" s="5">
        <v>1.26</v>
      </c>
      <c r="I39" s="6">
        <v>33.095238095238095</v>
      </c>
      <c r="J39" s="6"/>
      <c r="K39" s="6">
        <v>45.5</v>
      </c>
      <c r="L39" s="6">
        <v>1.46</v>
      </c>
      <c r="M39" s="6">
        <v>31.164383561643838</v>
      </c>
      <c r="N39" s="5"/>
      <c r="O39" s="5">
        <v>0</v>
      </c>
      <c r="P39" s="5">
        <v>0</v>
      </c>
      <c r="Q39" s="6" t="s">
        <v>15</v>
      </c>
      <c r="R39" s="5"/>
      <c r="S39" s="6">
        <v>45.5</v>
      </c>
      <c r="T39" s="6">
        <v>1.46</v>
      </c>
      <c r="U39" s="6">
        <v>31.164383561643838</v>
      </c>
    </row>
    <row r="40" spans="1:21" ht="15">
      <c r="A40" s="1"/>
      <c r="B40" s="1" t="s">
        <v>44</v>
      </c>
      <c r="C40" s="5">
        <v>18.37</v>
      </c>
      <c r="D40" s="5">
        <v>0.78</v>
      </c>
      <c r="E40" s="6">
        <v>23.55128205128205</v>
      </c>
      <c r="F40" s="5"/>
      <c r="G40" s="5">
        <v>17.4</v>
      </c>
      <c r="H40" s="5">
        <v>1.07</v>
      </c>
      <c r="I40" s="6">
        <v>16.261682242990652</v>
      </c>
      <c r="J40" s="6"/>
      <c r="K40" s="6">
        <v>35.769999999999996</v>
      </c>
      <c r="L40" s="6">
        <v>1.85</v>
      </c>
      <c r="M40" s="6">
        <v>19.335135135135133</v>
      </c>
      <c r="N40" s="5"/>
      <c r="O40" s="5">
        <v>0</v>
      </c>
      <c r="P40" s="5">
        <v>0</v>
      </c>
      <c r="Q40" s="6" t="s">
        <v>15</v>
      </c>
      <c r="R40" s="5"/>
      <c r="S40" s="6">
        <v>35.769999999999996</v>
      </c>
      <c r="T40" s="6">
        <v>1.85</v>
      </c>
      <c r="U40" s="6">
        <v>19.335135135135133</v>
      </c>
    </row>
    <row r="41" spans="1:21" ht="15">
      <c r="A41" s="1"/>
      <c r="B41" s="1" t="s">
        <v>45</v>
      </c>
      <c r="C41" s="5">
        <v>15.4</v>
      </c>
      <c r="D41" s="5">
        <v>0.73</v>
      </c>
      <c r="E41" s="6">
        <v>21.095890410958905</v>
      </c>
      <c r="F41" s="5"/>
      <c r="G41" s="5">
        <v>8.8</v>
      </c>
      <c r="H41" s="5">
        <v>0.29</v>
      </c>
      <c r="I41" s="6">
        <v>30.3448275862069</v>
      </c>
      <c r="J41" s="6"/>
      <c r="K41" s="6">
        <v>24.200000000000003</v>
      </c>
      <c r="L41" s="6">
        <v>1.02</v>
      </c>
      <c r="M41" s="6">
        <v>23.725490196078432</v>
      </c>
      <c r="N41" s="5"/>
      <c r="O41" s="5">
        <v>0.75</v>
      </c>
      <c r="P41" s="5">
        <v>0.27</v>
      </c>
      <c r="Q41" s="6">
        <v>2.7777777777777777</v>
      </c>
      <c r="R41" s="5"/>
      <c r="S41" s="6">
        <v>24.950000000000003</v>
      </c>
      <c r="T41" s="6">
        <v>1.29</v>
      </c>
      <c r="U41" s="6">
        <v>19.34108527131783</v>
      </c>
    </row>
    <row r="42" spans="1:21" ht="15">
      <c r="A42" s="1"/>
      <c r="B42" s="1" t="s">
        <v>46</v>
      </c>
      <c r="C42" s="5">
        <v>0</v>
      </c>
      <c r="D42" s="5">
        <v>0</v>
      </c>
      <c r="E42" s="6" t="s">
        <v>15</v>
      </c>
      <c r="F42" s="5"/>
      <c r="G42" s="5">
        <v>37.6</v>
      </c>
      <c r="H42" s="5">
        <v>4.35</v>
      </c>
      <c r="I42" s="6">
        <v>8.643678160919542</v>
      </c>
      <c r="J42" s="6"/>
      <c r="K42" s="6">
        <v>37.6</v>
      </c>
      <c r="L42" s="6">
        <v>4.35</v>
      </c>
      <c r="M42" s="6">
        <v>8.643678160919542</v>
      </c>
      <c r="N42" s="5"/>
      <c r="O42" s="5">
        <v>4.42</v>
      </c>
      <c r="P42" s="5">
        <v>0.32</v>
      </c>
      <c r="Q42" s="6">
        <v>13.8125</v>
      </c>
      <c r="R42" s="5"/>
      <c r="S42" s="6">
        <v>42.02</v>
      </c>
      <c r="T42" s="6">
        <v>4.67</v>
      </c>
      <c r="U42" s="6">
        <v>8.997858672376875</v>
      </c>
    </row>
    <row r="43" spans="1:21" ht="15">
      <c r="A43" s="1"/>
      <c r="B43" s="1" t="s">
        <v>47</v>
      </c>
      <c r="C43" s="5">
        <v>0</v>
      </c>
      <c r="D43" s="5">
        <v>0</v>
      </c>
      <c r="E43" s="6" t="s">
        <v>15</v>
      </c>
      <c r="F43" s="5"/>
      <c r="G43" s="5">
        <v>54.87</v>
      </c>
      <c r="H43" s="5">
        <v>1.34</v>
      </c>
      <c r="I43" s="6">
        <v>40.947761194029844</v>
      </c>
      <c r="J43" s="6"/>
      <c r="K43" s="6">
        <v>54.87</v>
      </c>
      <c r="L43" s="6">
        <v>1.34</v>
      </c>
      <c r="M43" s="6">
        <v>40.947761194029844</v>
      </c>
      <c r="N43" s="5"/>
      <c r="O43" s="5">
        <v>0.5</v>
      </c>
      <c r="P43" s="5">
        <v>0</v>
      </c>
      <c r="Q43" s="6" t="s">
        <v>15</v>
      </c>
      <c r="R43" s="5"/>
      <c r="S43" s="6">
        <v>55.37</v>
      </c>
      <c r="T43" s="6">
        <v>1.34</v>
      </c>
      <c r="U43" s="6">
        <v>41.32089552238806</v>
      </c>
    </row>
    <row r="44" spans="1:21" ht="15">
      <c r="A44" s="1"/>
      <c r="B44" s="1" t="s">
        <v>11</v>
      </c>
      <c r="C44" s="1">
        <v>114.57000000000001</v>
      </c>
      <c r="D44" s="1">
        <v>3.31</v>
      </c>
      <c r="E44" s="7">
        <v>34.61329305135952</v>
      </c>
      <c r="F44" s="1"/>
      <c r="G44" s="1">
        <v>362.71000000000004</v>
      </c>
      <c r="H44" s="1">
        <v>14.179999999999998</v>
      </c>
      <c r="I44" s="7">
        <v>25.578984485190414</v>
      </c>
      <c r="J44" s="7"/>
      <c r="K44" s="7">
        <v>477.28000000000003</v>
      </c>
      <c r="L44" s="7">
        <v>17.49</v>
      </c>
      <c r="M44" s="7">
        <v>27.288736420811897</v>
      </c>
      <c r="N44" s="1"/>
      <c r="O44" s="1">
        <v>21.590000000000003</v>
      </c>
      <c r="P44" s="1">
        <v>2.92</v>
      </c>
      <c r="Q44" s="7">
        <v>7.393835616438357</v>
      </c>
      <c r="R44" s="1"/>
      <c r="S44" s="7">
        <v>498.87</v>
      </c>
      <c r="T44" s="7">
        <v>20.409999999999997</v>
      </c>
      <c r="U44" s="7">
        <v>24.44243018128369</v>
      </c>
    </row>
    <row r="45" spans="1:21" ht="15">
      <c r="A45" s="1"/>
      <c r="B45" s="1"/>
      <c r="C45" s="5"/>
      <c r="D45" s="5"/>
      <c r="E45" s="6" t="s">
        <v>15</v>
      </c>
      <c r="F45" s="5"/>
      <c r="G45" s="5"/>
      <c r="H45" s="5"/>
      <c r="I45" s="6" t="s">
        <v>15</v>
      </c>
      <c r="J45" s="6"/>
      <c r="K45" s="6"/>
      <c r="L45" s="6"/>
      <c r="M45" s="6"/>
      <c r="N45" s="5"/>
      <c r="O45" s="5"/>
      <c r="P45" s="5"/>
      <c r="Q45" s="6" t="s">
        <v>15</v>
      </c>
      <c r="R45" s="5"/>
      <c r="S45" s="6"/>
      <c r="T45" s="6"/>
      <c r="U45" s="6"/>
    </row>
    <row r="46" spans="1:21" ht="15">
      <c r="A46" s="1" t="s">
        <v>48</v>
      </c>
      <c r="B46" s="1" t="s">
        <v>49</v>
      </c>
      <c r="C46" s="5">
        <v>26.47</v>
      </c>
      <c r="D46" s="5">
        <v>0.69</v>
      </c>
      <c r="E46" s="6">
        <v>38.36231884057971</v>
      </c>
      <c r="F46" s="5"/>
      <c r="G46" s="5">
        <v>104.6</v>
      </c>
      <c r="H46" s="5">
        <v>1.26</v>
      </c>
      <c r="I46" s="6">
        <v>83.01587301587301</v>
      </c>
      <c r="J46" s="6"/>
      <c r="K46" s="6">
        <v>131.07</v>
      </c>
      <c r="L46" s="6">
        <v>1.95</v>
      </c>
      <c r="M46" s="6">
        <v>67.21538461538461</v>
      </c>
      <c r="N46" s="5"/>
      <c r="O46" s="5">
        <v>0.42</v>
      </c>
      <c r="P46" s="5">
        <v>0</v>
      </c>
      <c r="Q46" s="6" t="s">
        <v>15</v>
      </c>
      <c r="R46" s="5"/>
      <c r="S46" s="6">
        <v>131.48999999999998</v>
      </c>
      <c r="T46" s="6">
        <v>1.95</v>
      </c>
      <c r="U46" s="6">
        <v>67.43076923076923</v>
      </c>
    </row>
    <row r="47" spans="1:21" ht="15">
      <c r="A47" s="1"/>
      <c r="B47" s="1" t="s">
        <v>50</v>
      </c>
      <c r="C47" s="5">
        <v>49.93</v>
      </c>
      <c r="D47" s="5">
        <v>1.47</v>
      </c>
      <c r="E47" s="6">
        <v>33.965986394557824</v>
      </c>
      <c r="F47" s="5"/>
      <c r="G47" s="5">
        <v>47.73</v>
      </c>
      <c r="H47" s="5">
        <v>1.21</v>
      </c>
      <c r="I47" s="6">
        <v>39.446280991735534</v>
      </c>
      <c r="J47" s="6"/>
      <c r="K47" s="6">
        <v>97.66</v>
      </c>
      <c r="L47" s="6">
        <v>2.6799999999999997</v>
      </c>
      <c r="M47" s="6">
        <v>36.44029850746269</v>
      </c>
      <c r="N47" s="5"/>
      <c r="O47" s="5">
        <v>2.58</v>
      </c>
      <c r="P47" s="5">
        <v>0</v>
      </c>
      <c r="Q47" s="6" t="s">
        <v>15</v>
      </c>
      <c r="R47" s="5"/>
      <c r="S47" s="6">
        <v>100.24</v>
      </c>
      <c r="T47" s="6">
        <v>2.6799999999999997</v>
      </c>
      <c r="U47" s="6">
        <v>37.40298507462687</v>
      </c>
    </row>
    <row r="48" spans="1:21" ht="15">
      <c r="A48" s="1"/>
      <c r="B48" s="1" t="s">
        <v>51</v>
      </c>
      <c r="C48" s="5">
        <v>39.42</v>
      </c>
      <c r="D48" s="5">
        <v>1.73</v>
      </c>
      <c r="E48" s="6">
        <v>22.78612716763006</v>
      </c>
      <c r="F48" s="5"/>
      <c r="G48" s="5">
        <v>27.35</v>
      </c>
      <c r="H48" s="5">
        <v>1.93</v>
      </c>
      <c r="I48" s="6">
        <v>14.17098445595855</v>
      </c>
      <c r="J48" s="6"/>
      <c r="K48" s="6">
        <v>66.77000000000001</v>
      </c>
      <c r="L48" s="6">
        <v>3.66</v>
      </c>
      <c r="M48" s="6">
        <v>18.243169398907106</v>
      </c>
      <c r="N48" s="5"/>
      <c r="O48" s="5">
        <v>1.02</v>
      </c>
      <c r="P48" s="5">
        <v>0.1</v>
      </c>
      <c r="Q48" s="6">
        <v>10.2</v>
      </c>
      <c r="R48" s="5"/>
      <c r="S48" s="6">
        <v>67.79</v>
      </c>
      <c r="T48" s="6">
        <v>3.7600000000000002</v>
      </c>
      <c r="U48" s="6">
        <v>18.029255319148938</v>
      </c>
    </row>
    <row r="49" spans="1:21" ht="15">
      <c r="A49" s="1"/>
      <c r="B49" s="1" t="s">
        <v>52</v>
      </c>
      <c r="C49" s="5">
        <v>8.13</v>
      </c>
      <c r="D49" s="5">
        <v>0.27</v>
      </c>
      <c r="E49" s="6">
        <v>30.11111111111111</v>
      </c>
      <c r="F49" s="5"/>
      <c r="G49" s="5">
        <v>43</v>
      </c>
      <c r="H49" s="5">
        <v>3.27</v>
      </c>
      <c r="I49" s="6">
        <v>13.149847094801224</v>
      </c>
      <c r="J49" s="6"/>
      <c r="K49" s="6">
        <v>51.13</v>
      </c>
      <c r="L49" s="6">
        <v>3.54</v>
      </c>
      <c r="M49" s="6">
        <v>14.443502824858758</v>
      </c>
      <c r="N49" s="5"/>
      <c r="O49" s="5">
        <v>0.17</v>
      </c>
      <c r="P49" s="5">
        <v>0</v>
      </c>
      <c r="Q49" s="6" t="s">
        <v>15</v>
      </c>
      <c r="R49" s="5"/>
      <c r="S49" s="6">
        <v>51.300000000000004</v>
      </c>
      <c r="T49" s="6">
        <v>3.54</v>
      </c>
      <c r="U49" s="6">
        <v>14.491525423728815</v>
      </c>
    </row>
    <row r="50" spans="1:21" ht="15">
      <c r="A50" s="1"/>
      <c r="B50" s="1" t="s">
        <v>53</v>
      </c>
      <c r="C50" s="5">
        <v>26.73</v>
      </c>
      <c r="D50" s="5">
        <v>1.53</v>
      </c>
      <c r="E50" s="6">
        <v>17.470588235294116</v>
      </c>
      <c r="F50" s="5"/>
      <c r="G50" s="5">
        <v>0</v>
      </c>
      <c r="H50" s="5">
        <v>0</v>
      </c>
      <c r="I50" s="6" t="s">
        <v>15</v>
      </c>
      <c r="J50" s="6"/>
      <c r="K50" s="6">
        <v>26.73</v>
      </c>
      <c r="L50" s="6">
        <v>1.53</v>
      </c>
      <c r="M50" s="6">
        <v>17.470588235294116</v>
      </c>
      <c r="N50" s="5"/>
      <c r="O50" s="5">
        <v>0.08</v>
      </c>
      <c r="P50" s="5">
        <v>1</v>
      </c>
      <c r="Q50" s="6">
        <v>0.08</v>
      </c>
      <c r="R50" s="5"/>
      <c r="S50" s="6">
        <v>26.81</v>
      </c>
      <c r="T50" s="6">
        <v>2.5300000000000002</v>
      </c>
      <c r="U50" s="6">
        <v>10.59683794466403</v>
      </c>
    </row>
    <row r="51" spans="1:21" ht="15">
      <c r="A51" s="1"/>
      <c r="B51" s="1" t="s">
        <v>54</v>
      </c>
      <c r="C51" s="5">
        <v>23</v>
      </c>
      <c r="D51" s="5">
        <v>0.73</v>
      </c>
      <c r="E51" s="6">
        <v>31.506849315068493</v>
      </c>
      <c r="F51" s="5"/>
      <c r="G51" s="5">
        <v>7.73</v>
      </c>
      <c r="H51" s="5">
        <v>0.89</v>
      </c>
      <c r="I51" s="6">
        <v>8.685393258426966</v>
      </c>
      <c r="J51" s="6"/>
      <c r="K51" s="6">
        <v>30.73</v>
      </c>
      <c r="L51" s="6">
        <v>1.62</v>
      </c>
      <c r="M51" s="6">
        <v>18.969135802469136</v>
      </c>
      <c r="N51" s="5"/>
      <c r="O51" s="5">
        <v>0.75</v>
      </c>
      <c r="P51" s="5">
        <v>0.11</v>
      </c>
      <c r="Q51" s="6">
        <v>6.818181818181818</v>
      </c>
      <c r="R51" s="5"/>
      <c r="S51" s="6">
        <v>31.48</v>
      </c>
      <c r="T51" s="6">
        <v>1.7300000000000002</v>
      </c>
      <c r="U51" s="6">
        <v>18.196531791907514</v>
      </c>
    </row>
    <row r="52" spans="1:21" ht="15">
      <c r="A52" s="1"/>
      <c r="B52" s="1" t="s">
        <v>55</v>
      </c>
      <c r="C52" s="5">
        <v>53.87</v>
      </c>
      <c r="D52" s="5">
        <v>0.67</v>
      </c>
      <c r="E52" s="6">
        <v>80.40298507462686</v>
      </c>
      <c r="F52" s="5"/>
      <c r="G52" s="5">
        <v>35.13</v>
      </c>
      <c r="H52" s="5">
        <v>0.8</v>
      </c>
      <c r="I52" s="6">
        <v>43.9125</v>
      </c>
      <c r="J52" s="6"/>
      <c r="K52" s="6">
        <v>89</v>
      </c>
      <c r="L52" s="6">
        <v>1.4700000000000002</v>
      </c>
      <c r="M52" s="6">
        <v>60.54421768707482</v>
      </c>
      <c r="N52" s="5"/>
      <c r="O52" s="5">
        <v>0.42</v>
      </c>
      <c r="P52" s="5">
        <v>0.13</v>
      </c>
      <c r="Q52" s="6">
        <v>3.2307692307692304</v>
      </c>
      <c r="R52" s="5"/>
      <c r="S52" s="6">
        <v>89.42</v>
      </c>
      <c r="T52" s="6">
        <v>1.6</v>
      </c>
      <c r="U52" s="6">
        <v>55.887499999999996</v>
      </c>
    </row>
    <row r="53" spans="1:21" ht="15">
      <c r="A53" s="1"/>
      <c r="B53" s="1" t="s">
        <v>56</v>
      </c>
      <c r="C53" s="5">
        <v>0</v>
      </c>
      <c r="D53" s="5">
        <v>0</v>
      </c>
      <c r="E53" s="6" t="s">
        <v>15</v>
      </c>
      <c r="F53" s="5"/>
      <c r="G53" s="5">
        <v>20.8</v>
      </c>
      <c r="H53" s="5">
        <v>0.46</v>
      </c>
      <c r="I53" s="6">
        <v>45.21739130434783</v>
      </c>
      <c r="J53" s="6"/>
      <c r="K53" s="6">
        <v>20.8</v>
      </c>
      <c r="L53" s="6">
        <v>0.46</v>
      </c>
      <c r="M53" s="6">
        <v>45.21739130434783</v>
      </c>
      <c r="N53" s="5"/>
      <c r="O53" s="5">
        <v>1.58</v>
      </c>
      <c r="P53" s="5">
        <v>0.14</v>
      </c>
      <c r="Q53" s="6">
        <v>11.285714285714285</v>
      </c>
      <c r="R53" s="5"/>
      <c r="S53" s="6">
        <v>22.380000000000003</v>
      </c>
      <c r="T53" s="6">
        <v>0.6000000000000001</v>
      </c>
      <c r="U53" s="6">
        <v>37.3</v>
      </c>
    </row>
    <row r="54" spans="1:21" ht="15">
      <c r="A54" s="1"/>
      <c r="B54" s="1" t="s">
        <v>57</v>
      </c>
      <c r="C54" s="5">
        <v>114.87</v>
      </c>
      <c r="D54" s="5">
        <v>4.17</v>
      </c>
      <c r="E54" s="6">
        <v>27.546762589928058</v>
      </c>
      <c r="F54" s="5"/>
      <c r="G54" s="5">
        <v>0</v>
      </c>
      <c r="H54" s="5">
        <v>0</v>
      </c>
      <c r="I54" s="6" t="s">
        <v>15</v>
      </c>
      <c r="J54" s="6"/>
      <c r="K54" s="6">
        <v>114.87</v>
      </c>
      <c r="L54" s="6">
        <v>4.17</v>
      </c>
      <c r="M54" s="6">
        <v>27.546762589928058</v>
      </c>
      <c r="N54" s="5"/>
      <c r="O54" s="5">
        <v>0</v>
      </c>
      <c r="P54" s="5">
        <v>0</v>
      </c>
      <c r="Q54" s="6" t="s">
        <v>15</v>
      </c>
      <c r="R54" s="5"/>
      <c r="S54" s="6">
        <v>114.87</v>
      </c>
      <c r="T54" s="6">
        <v>4.17</v>
      </c>
      <c r="U54" s="6">
        <v>27.546762589928058</v>
      </c>
    </row>
    <row r="55" spans="1:21" ht="15">
      <c r="A55" s="1"/>
      <c r="B55" s="1" t="s">
        <v>58</v>
      </c>
      <c r="C55" s="5">
        <v>6.8</v>
      </c>
      <c r="D55" s="5">
        <v>0.24</v>
      </c>
      <c r="E55" s="6">
        <v>28.333333333333332</v>
      </c>
      <c r="F55" s="5"/>
      <c r="G55" s="5">
        <v>0</v>
      </c>
      <c r="H55" s="5">
        <v>0</v>
      </c>
      <c r="I55" s="6" t="s">
        <v>15</v>
      </c>
      <c r="J55" s="6"/>
      <c r="K55" s="6">
        <v>6.8</v>
      </c>
      <c r="L55" s="6">
        <v>0.24</v>
      </c>
      <c r="M55" s="6">
        <v>28.333333333333332</v>
      </c>
      <c r="N55" s="5"/>
      <c r="O55" s="5">
        <v>0</v>
      </c>
      <c r="P55" s="5">
        <v>0</v>
      </c>
      <c r="Q55" s="6" t="s">
        <v>15</v>
      </c>
      <c r="R55" s="5"/>
      <c r="S55" s="6">
        <v>6.8</v>
      </c>
      <c r="T55" s="6">
        <v>0.24</v>
      </c>
      <c r="U55" s="6">
        <v>28.333333333333332</v>
      </c>
    </row>
    <row r="56" spans="1:21" ht="15">
      <c r="A56" s="1"/>
      <c r="B56" s="1" t="s">
        <v>59</v>
      </c>
      <c r="C56" s="5">
        <v>0</v>
      </c>
      <c r="D56" s="5">
        <v>0</v>
      </c>
      <c r="E56" s="6" t="s">
        <v>15</v>
      </c>
      <c r="F56" s="5"/>
      <c r="G56" s="5">
        <v>35.2</v>
      </c>
      <c r="H56" s="5">
        <v>1.64</v>
      </c>
      <c r="I56" s="6">
        <v>21.463414634146343</v>
      </c>
      <c r="J56" s="6"/>
      <c r="K56" s="6">
        <v>35.2</v>
      </c>
      <c r="L56" s="6">
        <v>1.64</v>
      </c>
      <c r="M56" s="6">
        <v>21.463414634146343</v>
      </c>
      <c r="N56" s="5"/>
      <c r="O56" s="5">
        <v>0</v>
      </c>
      <c r="P56" s="5">
        <v>0</v>
      </c>
      <c r="Q56" s="6" t="s">
        <v>15</v>
      </c>
      <c r="R56" s="5"/>
      <c r="S56" s="6">
        <v>35.2</v>
      </c>
      <c r="T56" s="6">
        <v>1.64</v>
      </c>
      <c r="U56" s="6">
        <v>21.463414634146343</v>
      </c>
    </row>
    <row r="57" spans="1:21" ht="15">
      <c r="A57" s="1"/>
      <c r="B57" s="1" t="s">
        <v>60</v>
      </c>
      <c r="C57" s="5">
        <v>70.67</v>
      </c>
      <c r="D57" s="5">
        <v>2.83</v>
      </c>
      <c r="E57" s="6">
        <v>24.97173144876325</v>
      </c>
      <c r="F57" s="5"/>
      <c r="G57" s="5">
        <v>0</v>
      </c>
      <c r="H57" s="5">
        <v>0</v>
      </c>
      <c r="I57" s="6" t="s">
        <v>15</v>
      </c>
      <c r="J57" s="6"/>
      <c r="K57" s="6">
        <v>70.67</v>
      </c>
      <c r="L57" s="6">
        <v>2.83</v>
      </c>
      <c r="M57" s="6">
        <v>24.97173144876325</v>
      </c>
      <c r="N57" s="5"/>
      <c r="O57" s="5">
        <v>0</v>
      </c>
      <c r="P57" s="5">
        <v>0</v>
      </c>
      <c r="Q57" s="6" t="s">
        <v>15</v>
      </c>
      <c r="R57" s="5"/>
      <c r="S57" s="6">
        <v>70.67</v>
      </c>
      <c r="T57" s="6">
        <v>2.83</v>
      </c>
      <c r="U57" s="6">
        <v>24.97173144876325</v>
      </c>
    </row>
    <row r="58" spans="1:21" ht="15">
      <c r="A58" s="1"/>
      <c r="B58" s="1" t="s">
        <v>61</v>
      </c>
      <c r="C58" s="5">
        <v>21.93</v>
      </c>
      <c r="D58" s="5">
        <v>0.53</v>
      </c>
      <c r="E58" s="6">
        <v>41.37735849056604</v>
      </c>
      <c r="F58" s="5"/>
      <c r="G58" s="5">
        <v>2.73</v>
      </c>
      <c r="H58" s="5">
        <v>0.05</v>
      </c>
      <c r="I58" s="6">
        <v>54.599999999999994</v>
      </c>
      <c r="J58" s="6"/>
      <c r="K58" s="6">
        <v>24.66</v>
      </c>
      <c r="L58" s="6">
        <v>0.5800000000000001</v>
      </c>
      <c r="M58" s="6">
        <v>42.51724137931034</v>
      </c>
      <c r="N58" s="5"/>
      <c r="O58" s="5">
        <v>0.42</v>
      </c>
      <c r="P58" s="5">
        <v>0</v>
      </c>
      <c r="Q58" s="6" t="s">
        <v>15</v>
      </c>
      <c r="R58" s="5"/>
      <c r="S58" s="6">
        <v>25.080000000000002</v>
      </c>
      <c r="T58" s="6">
        <v>0.5800000000000001</v>
      </c>
      <c r="U58" s="6">
        <v>43.241379310344826</v>
      </c>
    </row>
    <row r="59" spans="1:21" ht="15">
      <c r="A59" s="1"/>
      <c r="B59" s="1" t="s">
        <v>62</v>
      </c>
      <c r="C59" s="5">
        <v>20.67</v>
      </c>
      <c r="D59" s="5">
        <v>0.27</v>
      </c>
      <c r="E59" s="6">
        <v>76.55555555555556</v>
      </c>
      <c r="F59" s="5"/>
      <c r="G59" s="5">
        <v>88.87</v>
      </c>
      <c r="H59" s="5">
        <v>0.86</v>
      </c>
      <c r="I59" s="6">
        <v>103.33720930232559</v>
      </c>
      <c r="J59" s="6"/>
      <c r="K59" s="6">
        <v>109.54</v>
      </c>
      <c r="L59" s="6">
        <v>1.13</v>
      </c>
      <c r="M59" s="6">
        <v>96.93805309734515</v>
      </c>
      <c r="N59" s="5"/>
      <c r="O59" s="5">
        <v>0</v>
      </c>
      <c r="P59" s="5">
        <v>0</v>
      </c>
      <c r="Q59" s="6" t="s">
        <v>15</v>
      </c>
      <c r="R59" s="5"/>
      <c r="S59" s="6">
        <v>109.54</v>
      </c>
      <c r="T59" s="6">
        <v>1.13</v>
      </c>
      <c r="U59" s="6">
        <v>96.93805309734515</v>
      </c>
    </row>
    <row r="60" spans="1:21" ht="15">
      <c r="A60" s="1"/>
      <c r="B60" s="1" t="s">
        <v>63</v>
      </c>
      <c r="C60" s="5">
        <v>10.4</v>
      </c>
      <c r="D60" s="5">
        <v>0.27</v>
      </c>
      <c r="E60" s="6">
        <v>38.51851851851852</v>
      </c>
      <c r="F60" s="5"/>
      <c r="G60" s="5">
        <v>163.93</v>
      </c>
      <c r="H60" s="5">
        <v>3.76</v>
      </c>
      <c r="I60" s="6">
        <v>43.59840425531915</v>
      </c>
      <c r="J60" s="6"/>
      <c r="K60" s="6">
        <v>174.33</v>
      </c>
      <c r="L60" s="6">
        <v>4.029999999999999</v>
      </c>
      <c r="M60" s="6">
        <v>43.25806451612904</v>
      </c>
      <c r="N60" s="5"/>
      <c r="O60" s="5">
        <v>0.25</v>
      </c>
      <c r="P60" s="5">
        <v>0.03</v>
      </c>
      <c r="Q60" s="6">
        <v>8.333333333333334</v>
      </c>
      <c r="R60" s="5"/>
      <c r="S60" s="6">
        <v>174.58</v>
      </c>
      <c r="T60" s="6">
        <v>4.06</v>
      </c>
      <c r="U60" s="6">
        <v>43.00000000000001</v>
      </c>
    </row>
    <row r="61" spans="1:21" ht="15">
      <c r="A61" s="1"/>
      <c r="B61" s="1" t="s">
        <v>11</v>
      </c>
      <c r="C61" s="1">
        <v>472.89000000000004</v>
      </c>
      <c r="D61" s="1">
        <v>15.129999999999999</v>
      </c>
      <c r="E61" s="7">
        <v>31.255122273628558</v>
      </c>
      <c r="F61" s="1"/>
      <c r="G61" s="1">
        <v>577.0699999999999</v>
      </c>
      <c r="H61" s="1">
        <v>16.130000000000003</v>
      </c>
      <c r="I61" s="7">
        <v>35.776193428394286</v>
      </c>
      <c r="J61" s="7"/>
      <c r="K61" s="7">
        <v>1049.96</v>
      </c>
      <c r="L61" s="7">
        <v>31.26</v>
      </c>
      <c r="M61" s="7">
        <v>33.58797184900832</v>
      </c>
      <c r="N61" s="1"/>
      <c r="O61" s="1">
        <v>7.6899999999999995</v>
      </c>
      <c r="P61" s="1">
        <v>1.5100000000000005</v>
      </c>
      <c r="Q61" s="7">
        <v>5.092715231788078</v>
      </c>
      <c r="R61" s="1"/>
      <c r="S61" s="7">
        <v>1057.65</v>
      </c>
      <c r="T61" s="7">
        <v>32.77</v>
      </c>
      <c r="U61" s="7">
        <v>32.27494659749771</v>
      </c>
    </row>
    <row r="62" spans="1:21" ht="15">
      <c r="A62" s="1"/>
      <c r="B62" s="1"/>
      <c r="C62" s="5"/>
      <c r="D62" s="5"/>
      <c r="E62" s="6" t="s">
        <v>15</v>
      </c>
      <c r="F62" s="5"/>
      <c r="G62" s="5"/>
      <c r="H62" s="5"/>
      <c r="I62" s="6" t="s">
        <v>15</v>
      </c>
      <c r="J62" s="6"/>
      <c r="K62" s="6"/>
      <c r="L62" s="6"/>
      <c r="M62" s="6"/>
      <c r="N62" s="5"/>
      <c r="O62" s="5"/>
      <c r="P62" s="5"/>
      <c r="Q62" s="6" t="s">
        <v>15</v>
      </c>
      <c r="R62" s="5"/>
      <c r="S62" s="6"/>
      <c r="T62" s="6"/>
      <c r="U62" s="6"/>
    </row>
    <row r="63" spans="1:21" ht="15">
      <c r="A63" s="1" t="s">
        <v>64</v>
      </c>
      <c r="B63" s="1" t="s">
        <v>65</v>
      </c>
      <c r="C63" s="1">
        <v>0</v>
      </c>
      <c r="D63" s="1">
        <v>0</v>
      </c>
      <c r="E63" s="7" t="s">
        <v>15</v>
      </c>
      <c r="F63" s="1"/>
      <c r="G63" s="1">
        <v>27.33</v>
      </c>
      <c r="H63" s="1">
        <v>2.87</v>
      </c>
      <c r="I63" s="7">
        <v>9.522648083623693</v>
      </c>
      <c r="J63" s="7"/>
      <c r="K63" s="7">
        <v>27.33</v>
      </c>
      <c r="L63" s="7">
        <v>2.87</v>
      </c>
      <c r="M63" s="7">
        <v>9.522648083623693</v>
      </c>
      <c r="N63" s="1"/>
      <c r="O63" s="1">
        <v>0.42</v>
      </c>
      <c r="P63" s="1">
        <v>0</v>
      </c>
      <c r="Q63" s="7" t="s">
        <v>15</v>
      </c>
      <c r="R63" s="1"/>
      <c r="S63" s="7">
        <v>27.75</v>
      </c>
      <c r="T63" s="7">
        <v>2.87</v>
      </c>
      <c r="U63" s="7">
        <v>9.668989547038327</v>
      </c>
    </row>
    <row r="64" spans="1:21" ht="15">
      <c r="A64" s="5"/>
      <c r="B64" s="5"/>
      <c r="C64" s="5"/>
      <c r="D64" s="5"/>
      <c r="E64" s="5"/>
      <c r="F64" s="5"/>
      <c r="G64" s="5"/>
      <c r="H64" s="5"/>
      <c r="I64" s="5" t="s">
        <v>15</v>
      </c>
      <c r="J64" s="5"/>
      <c r="K64" s="5"/>
      <c r="L64" s="5"/>
      <c r="M64" s="5"/>
      <c r="N64" s="5"/>
      <c r="O64" s="5"/>
      <c r="P64" s="5"/>
      <c r="Q64" s="5" t="s">
        <v>15</v>
      </c>
      <c r="R64" s="5"/>
      <c r="S64" s="5"/>
      <c r="T64" s="5"/>
      <c r="U64" s="5"/>
    </row>
    <row r="65" spans="1:21" ht="15">
      <c r="A65" s="1" t="s">
        <v>12</v>
      </c>
      <c r="B65" s="1"/>
      <c r="C65" s="5">
        <v>924.7</v>
      </c>
      <c r="D65" s="5">
        <v>39.36</v>
      </c>
      <c r="E65" s="6">
        <v>23.493394308943092</v>
      </c>
      <c r="F65" s="1"/>
      <c r="G65" s="5">
        <v>2060.09</v>
      </c>
      <c r="H65" s="5">
        <v>80.72</v>
      </c>
      <c r="I65" s="7">
        <v>25.521432111000994</v>
      </c>
      <c r="J65" s="7"/>
      <c r="K65" s="7">
        <v>2984.79</v>
      </c>
      <c r="L65" s="7">
        <v>120.08</v>
      </c>
      <c r="M65" s="7">
        <v>24.85667888074617</v>
      </c>
      <c r="N65" s="1"/>
      <c r="O65" s="5">
        <v>266.31000000000006</v>
      </c>
      <c r="P65" s="5">
        <v>20.02</v>
      </c>
      <c r="Q65" s="7">
        <v>13.302197802197805</v>
      </c>
      <c r="R65" s="1"/>
      <c r="S65" s="7">
        <v>3251.1</v>
      </c>
      <c r="T65" s="7">
        <v>140.1</v>
      </c>
      <c r="U65" s="7">
        <v>23.20556745182013</v>
      </c>
    </row>
  </sheetData>
  <sheetProtection/>
  <mergeCells count="5">
    <mergeCell ref="C2:E2"/>
    <mergeCell ref="G2:I2"/>
    <mergeCell ref="K2:M2"/>
    <mergeCell ref="O2:Q2"/>
    <mergeCell ref="S2:U2"/>
  </mergeCells>
  <printOptions/>
  <pageMargins left="0.45" right="0.45" top="0.5" bottom="0.5" header="0.3" footer="0.3"/>
  <pageSetup horizontalDpi="600" verticalDpi="600" orientation="landscape" r:id="rId1"/>
  <rowBreaks count="1" manualBreakCount="1">
    <brk id="3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7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0.7109375" style="0" bestFit="1" customWidth="1"/>
    <col min="2" max="2" width="9.421875" style="0" bestFit="1" customWidth="1"/>
    <col min="3" max="3" width="6.00390625" style="0" bestFit="1" customWidth="1"/>
    <col min="4" max="4" width="5.28125" style="0" bestFit="1" customWidth="1"/>
    <col min="5" max="5" width="7.00390625" style="0" bestFit="1" customWidth="1"/>
    <col min="6" max="6" width="1.57421875" style="0" customWidth="1"/>
    <col min="7" max="7" width="6.00390625" style="0" bestFit="1" customWidth="1"/>
    <col min="8" max="8" width="5.28125" style="0" bestFit="1" customWidth="1"/>
    <col min="9" max="9" width="7.00390625" style="0" bestFit="1" customWidth="1"/>
    <col min="10" max="10" width="1.57421875" style="0" customWidth="1"/>
    <col min="11" max="11" width="6.7109375" style="0" bestFit="1" customWidth="1"/>
    <col min="12" max="12" width="5.28125" style="0" bestFit="1" customWidth="1"/>
    <col min="13" max="13" width="7.00390625" style="0" bestFit="1" customWidth="1"/>
    <col min="14" max="14" width="2.00390625" style="0" customWidth="1"/>
    <col min="15" max="16" width="5.28125" style="0" bestFit="1" customWidth="1"/>
    <col min="17" max="17" width="7.00390625" style="0" bestFit="1" customWidth="1"/>
    <col min="18" max="18" width="2.00390625" style="0" customWidth="1"/>
    <col min="19" max="19" width="5.7109375" style="0" bestFit="1" customWidth="1"/>
    <col min="20" max="20" width="4.28125" style="0" bestFit="1" customWidth="1"/>
    <col min="21" max="21" width="7.00390625" style="0" bestFit="1" customWidth="1"/>
  </cols>
  <sheetData>
    <row r="1" ht="15">
      <c r="A1" s="1" t="s">
        <v>66</v>
      </c>
    </row>
    <row r="2" spans="1:21" ht="15">
      <c r="A2" s="1"/>
      <c r="B2" s="1"/>
      <c r="C2" s="30" t="s">
        <v>1</v>
      </c>
      <c r="D2" s="30"/>
      <c r="E2" s="30"/>
      <c r="F2" s="15"/>
      <c r="G2" s="30" t="s">
        <v>2</v>
      </c>
      <c r="H2" s="30"/>
      <c r="I2" s="30"/>
      <c r="J2" s="15"/>
      <c r="K2" s="30" t="s">
        <v>3</v>
      </c>
      <c r="L2" s="30"/>
      <c r="M2" s="30"/>
      <c r="N2" s="15"/>
      <c r="O2" s="30" t="s">
        <v>4</v>
      </c>
      <c r="P2" s="30"/>
      <c r="Q2" s="30"/>
      <c r="R2" s="8"/>
      <c r="S2" s="30" t="s">
        <v>5</v>
      </c>
      <c r="T2" s="30"/>
      <c r="U2" s="30"/>
    </row>
    <row r="3" spans="1:21" ht="15">
      <c r="A3" s="9" t="s">
        <v>6</v>
      </c>
      <c r="B3" s="9" t="s">
        <v>7</v>
      </c>
      <c r="C3" s="10" t="s">
        <v>8</v>
      </c>
      <c r="D3" s="10" t="s">
        <v>9</v>
      </c>
      <c r="E3" s="11" t="s">
        <v>10</v>
      </c>
      <c r="F3" s="11"/>
      <c r="G3" s="10" t="s">
        <v>8</v>
      </c>
      <c r="H3" s="10" t="s">
        <v>9</v>
      </c>
      <c r="I3" s="11" t="s">
        <v>10</v>
      </c>
      <c r="J3" s="11"/>
      <c r="K3" s="10" t="s">
        <v>8</v>
      </c>
      <c r="L3" s="10" t="s">
        <v>9</v>
      </c>
      <c r="M3" s="11" t="s">
        <v>10</v>
      </c>
      <c r="N3" s="11"/>
      <c r="O3" s="10" t="s">
        <v>8</v>
      </c>
      <c r="P3" s="10" t="s">
        <v>9</v>
      </c>
      <c r="Q3" s="11" t="s">
        <v>10</v>
      </c>
      <c r="R3" s="9"/>
      <c r="S3" s="10" t="s">
        <v>8</v>
      </c>
      <c r="T3" s="10" t="s">
        <v>9</v>
      </c>
      <c r="U3" s="11" t="s">
        <v>10</v>
      </c>
    </row>
    <row r="4" spans="1:21" ht="15">
      <c r="A4" s="9" t="s">
        <v>13</v>
      </c>
      <c r="B4" s="9" t="s">
        <v>67</v>
      </c>
      <c r="C4" s="12">
        <v>60</v>
      </c>
      <c r="D4" s="12">
        <v>2.19</v>
      </c>
      <c r="E4" s="13">
        <v>27.397260273972602</v>
      </c>
      <c r="F4" s="13"/>
      <c r="G4" s="12">
        <v>0</v>
      </c>
      <c r="H4" s="12">
        <v>0</v>
      </c>
      <c r="I4" s="13" t="s">
        <v>15</v>
      </c>
      <c r="J4" s="13"/>
      <c r="K4" s="13">
        <v>60</v>
      </c>
      <c r="L4" s="13">
        <v>2.19</v>
      </c>
      <c r="M4" s="13">
        <v>27.397260273972602</v>
      </c>
      <c r="N4" s="13"/>
      <c r="O4" s="12">
        <v>0</v>
      </c>
      <c r="P4" s="12">
        <v>0</v>
      </c>
      <c r="Q4" s="13" t="s">
        <v>15</v>
      </c>
      <c r="R4" s="12"/>
      <c r="S4" s="13">
        <v>60</v>
      </c>
      <c r="T4" s="13">
        <v>2.19</v>
      </c>
      <c r="U4" s="13">
        <v>27.397260273972602</v>
      </c>
    </row>
    <row r="5" spans="1:21" ht="15">
      <c r="A5" s="9"/>
      <c r="B5" s="9" t="s">
        <v>68</v>
      </c>
      <c r="C5" s="12">
        <v>225.77</v>
      </c>
      <c r="D5" s="12">
        <v>10.27</v>
      </c>
      <c r="E5" s="13">
        <v>21.983446932814022</v>
      </c>
      <c r="F5" s="13"/>
      <c r="G5" s="12">
        <v>169.57</v>
      </c>
      <c r="H5" s="12">
        <v>9.03</v>
      </c>
      <c r="I5" s="13">
        <v>18.778516057585826</v>
      </c>
      <c r="J5" s="13"/>
      <c r="K5" s="13">
        <v>395.34000000000003</v>
      </c>
      <c r="L5" s="13">
        <v>19.299999999999997</v>
      </c>
      <c r="M5" s="13">
        <v>20.4839378238342</v>
      </c>
      <c r="N5" s="13"/>
      <c r="O5" s="12">
        <v>27.33</v>
      </c>
      <c r="P5" s="12">
        <v>2.64</v>
      </c>
      <c r="Q5" s="13">
        <v>10.352272727272727</v>
      </c>
      <c r="R5" s="12"/>
      <c r="S5" s="13">
        <v>422.67</v>
      </c>
      <c r="T5" s="13">
        <v>21.939999999999998</v>
      </c>
      <c r="U5" s="13">
        <v>19.26481312670921</v>
      </c>
    </row>
    <row r="6" spans="1:21" ht="15">
      <c r="A6" s="9"/>
      <c r="B6" s="9" t="s">
        <v>14</v>
      </c>
      <c r="C6" s="12">
        <v>266.05</v>
      </c>
      <c r="D6" s="12">
        <v>8.81</v>
      </c>
      <c r="E6" s="13">
        <v>30.198637911464246</v>
      </c>
      <c r="F6" s="13"/>
      <c r="G6" s="12">
        <v>194.02</v>
      </c>
      <c r="H6" s="12">
        <v>7.77</v>
      </c>
      <c r="I6" s="13">
        <v>24.970398970398975</v>
      </c>
      <c r="J6" s="13"/>
      <c r="K6" s="13">
        <v>460.07000000000005</v>
      </c>
      <c r="L6" s="13">
        <v>16.58</v>
      </c>
      <c r="M6" s="13">
        <v>27.748492159227993</v>
      </c>
      <c r="N6" s="13"/>
      <c r="O6" s="12">
        <v>33.32</v>
      </c>
      <c r="P6" s="12">
        <v>2.07</v>
      </c>
      <c r="Q6" s="13">
        <v>16.096618357487923</v>
      </c>
      <c r="R6" s="12"/>
      <c r="S6" s="13">
        <v>493.39000000000004</v>
      </c>
      <c r="T6" s="13">
        <v>18.65</v>
      </c>
      <c r="U6" s="13">
        <v>26.455227882037537</v>
      </c>
    </row>
    <row r="7" spans="1:21" ht="15">
      <c r="A7" s="9"/>
      <c r="B7" s="9" t="s">
        <v>16</v>
      </c>
      <c r="C7" s="12">
        <v>939.87</v>
      </c>
      <c r="D7" s="12">
        <v>42.3</v>
      </c>
      <c r="E7" s="13">
        <v>22.219148936170214</v>
      </c>
      <c r="F7" s="13"/>
      <c r="G7" s="12">
        <v>239.8</v>
      </c>
      <c r="H7" s="12">
        <v>12.86</v>
      </c>
      <c r="I7" s="13">
        <v>18.646967340590983</v>
      </c>
      <c r="J7" s="13"/>
      <c r="K7" s="13">
        <v>1179.67</v>
      </c>
      <c r="L7" s="13">
        <v>55.16</v>
      </c>
      <c r="M7" s="13">
        <v>21.386330674401744</v>
      </c>
      <c r="N7" s="13"/>
      <c r="O7" s="12">
        <v>22.5</v>
      </c>
      <c r="P7" s="12">
        <v>2.57</v>
      </c>
      <c r="Q7" s="13">
        <v>8.754863813229573</v>
      </c>
      <c r="R7" s="12"/>
      <c r="S7" s="13">
        <v>1202.17</v>
      </c>
      <c r="T7" s="13">
        <v>57.73</v>
      </c>
      <c r="U7" s="13">
        <v>20.824008314567816</v>
      </c>
    </row>
    <row r="8" spans="1:21" ht="15">
      <c r="A8" s="9"/>
      <c r="B8" s="9" t="s">
        <v>17</v>
      </c>
      <c r="C8" s="12">
        <v>51</v>
      </c>
      <c r="D8" s="12">
        <v>2.27</v>
      </c>
      <c r="E8" s="13">
        <v>22.46696035242291</v>
      </c>
      <c r="F8" s="13"/>
      <c r="G8" s="12">
        <v>101.03</v>
      </c>
      <c r="H8" s="12">
        <v>3.48</v>
      </c>
      <c r="I8" s="13">
        <v>29.0316091954023</v>
      </c>
      <c r="J8" s="13"/>
      <c r="K8" s="13">
        <v>152.03</v>
      </c>
      <c r="L8" s="13">
        <v>5.75</v>
      </c>
      <c r="M8" s="13">
        <v>26.44</v>
      </c>
      <c r="N8" s="13"/>
      <c r="O8" s="12">
        <v>0</v>
      </c>
      <c r="P8" s="12">
        <v>0</v>
      </c>
      <c r="Q8" s="13" t="s">
        <v>15</v>
      </c>
      <c r="R8" s="12"/>
      <c r="S8" s="13">
        <v>152.03</v>
      </c>
      <c r="T8" s="13">
        <v>5.75</v>
      </c>
      <c r="U8" s="13">
        <v>26.44</v>
      </c>
    </row>
    <row r="9" spans="1:21" ht="15">
      <c r="A9" s="9"/>
      <c r="B9" s="9" t="s">
        <v>18</v>
      </c>
      <c r="C9" s="12">
        <v>196.4</v>
      </c>
      <c r="D9" s="12">
        <v>9.48</v>
      </c>
      <c r="E9" s="13">
        <v>20.71729957805907</v>
      </c>
      <c r="F9" s="13"/>
      <c r="G9" s="12">
        <v>83.8</v>
      </c>
      <c r="H9" s="12">
        <v>7.43</v>
      </c>
      <c r="I9" s="13">
        <v>11.278600269179003</v>
      </c>
      <c r="J9" s="13"/>
      <c r="K9" s="13">
        <v>280.2</v>
      </c>
      <c r="L9" s="13">
        <v>16.91</v>
      </c>
      <c r="M9" s="13">
        <v>16.570076877587226</v>
      </c>
      <c r="N9" s="13"/>
      <c r="O9" s="12">
        <v>7.6</v>
      </c>
      <c r="P9" s="12">
        <v>0.97</v>
      </c>
      <c r="Q9" s="13">
        <v>7.835051546391752</v>
      </c>
      <c r="R9" s="12"/>
      <c r="S9" s="13">
        <v>287.8</v>
      </c>
      <c r="T9" s="13">
        <v>17.88</v>
      </c>
      <c r="U9" s="13">
        <v>16.09619686800895</v>
      </c>
    </row>
    <row r="10" spans="1:21" ht="15">
      <c r="A10" s="9"/>
      <c r="B10" s="9" t="s">
        <v>19</v>
      </c>
      <c r="C10" s="12">
        <v>216.48</v>
      </c>
      <c r="D10" s="12">
        <v>10.04</v>
      </c>
      <c r="E10" s="13">
        <v>21.56175298804781</v>
      </c>
      <c r="F10" s="13"/>
      <c r="G10" s="12">
        <v>145.25</v>
      </c>
      <c r="H10" s="12">
        <v>15.37</v>
      </c>
      <c r="I10" s="13">
        <v>9.450227716330515</v>
      </c>
      <c r="J10" s="13"/>
      <c r="K10" s="13">
        <v>361.73</v>
      </c>
      <c r="L10" s="13">
        <v>25.409999999999997</v>
      </c>
      <c r="M10" s="13">
        <v>14.235733963006693</v>
      </c>
      <c r="N10" s="13"/>
      <c r="O10" s="12">
        <v>28.02</v>
      </c>
      <c r="P10" s="12">
        <v>2.9</v>
      </c>
      <c r="Q10" s="13">
        <v>9.662068965517241</v>
      </c>
      <c r="R10" s="12"/>
      <c r="S10" s="13">
        <v>389.75</v>
      </c>
      <c r="T10" s="13">
        <v>28.309999999999995</v>
      </c>
      <c r="U10" s="13">
        <v>13.767220063581776</v>
      </c>
    </row>
    <row r="11" spans="1:21" ht="15">
      <c r="A11" s="9"/>
      <c r="B11" s="9" t="s">
        <v>20</v>
      </c>
      <c r="C11" s="12">
        <v>251.07</v>
      </c>
      <c r="D11" s="12">
        <v>5.26</v>
      </c>
      <c r="E11" s="13">
        <v>47.7319391634981</v>
      </c>
      <c r="F11" s="13"/>
      <c r="G11" s="12">
        <v>232.53</v>
      </c>
      <c r="H11" s="12">
        <v>5</v>
      </c>
      <c r="I11" s="13">
        <v>46.506</v>
      </c>
      <c r="J11" s="13"/>
      <c r="K11" s="13">
        <v>483.6</v>
      </c>
      <c r="L11" s="13">
        <v>10.26</v>
      </c>
      <c r="M11" s="13">
        <v>47.13450292397661</v>
      </c>
      <c r="N11" s="13"/>
      <c r="O11" s="12">
        <v>20.4</v>
      </c>
      <c r="P11" s="12">
        <v>2.47</v>
      </c>
      <c r="Q11" s="13">
        <v>8.25910931174089</v>
      </c>
      <c r="R11" s="12"/>
      <c r="S11" s="13">
        <v>504</v>
      </c>
      <c r="T11" s="13">
        <v>12.73</v>
      </c>
      <c r="U11" s="13">
        <v>39.591516103692065</v>
      </c>
    </row>
    <row r="12" spans="1:21" ht="15">
      <c r="A12" s="9"/>
      <c r="B12" s="9" t="s">
        <v>21</v>
      </c>
      <c r="C12" s="12">
        <v>119.8</v>
      </c>
      <c r="D12" s="12">
        <v>5.92</v>
      </c>
      <c r="E12" s="13">
        <v>20.236486486486488</v>
      </c>
      <c r="F12" s="13"/>
      <c r="G12" s="12">
        <v>203.47</v>
      </c>
      <c r="H12" s="12">
        <v>9.76</v>
      </c>
      <c r="I12" s="13">
        <v>20.84733606557377</v>
      </c>
      <c r="J12" s="13"/>
      <c r="K12" s="13">
        <v>323.27</v>
      </c>
      <c r="L12" s="13">
        <v>15.68</v>
      </c>
      <c r="M12" s="13">
        <v>20.616709183673468</v>
      </c>
      <c r="N12" s="13"/>
      <c r="O12" s="12">
        <v>59.75</v>
      </c>
      <c r="P12" s="12">
        <v>5.05</v>
      </c>
      <c r="Q12" s="13">
        <v>11.831683168316832</v>
      </c>
      <c r="R12" s="12"/>
      <c r="S12" s="13">
        <v>383.02</v>
      </c>
      <c r="T12" s="13">
        <v>20.73</v>
      </c>
      <c r="U12" s="13">
        <v>18.476603955619872</v>
      </c>
    </row>
    <row r="13" spans="1:21" ht="15">
      <c r="A13" s="9"/>
      <c r="B13" s="9" t="s">
        <v>11</v>
      </c>
      <c r="C13" s="9">
        <v>2326.4400000000005</v>
      </c>
      <c r="D13" s="9">
        <v>96.53999999999999</v>
      </c>
      <c r="E13" s="14">
        <v>24.098197638284656</v>
      </c>
      <c r="F13" s="14"/>
      <c r="G13" s="9">
        <v>1369.47</v>
      </c>
      <c r="H13" s="9">
        <v>70.69999999999999</v>
      </c>
      <c r="I13" s="14">
        <v>19.370155586987273</v>
      </c>
      <c r="J13" s="14"/>
      <c r="K13" s="9">
        <v>3695.9100000000008</v>
      </c>
      <c r="L13" s="14">
        <v>167.23999999999998</v>
      </c>
      <c r="M13" s="14">
        <v>22.09943793350874</v>
      </c>
      <c r="N13" s="14"/>
      <c r="O13" s="9">
        <v>198.92</v>
      </c>
      <c r="P13" s="9">
        <v>18.67</v>
      </c>
      <c r="Q13" s="14">
        <v>10.654525977504015</v>
      </c>
      <c r="R13" s="9"/>
      <c r="S13" s="14">
        <v>3894.830000000001</v>
      </c>
      <c r="T13" s="14">
        <v>185.90999999999997</v>
      </c>
      <c r="U13" s="14">
        <v>20.950083373675444</v>
      </c>
    </row>
    <row r="14" spans="1:21" ht="15">
      <c r="A14" s="9"/>
      <c r="B14" s="9"/>
      <c r="C14" s="12"/>
      <c r="D14" s="12"/>
      <c r="E14" s="13"/>
      <c r="F14" s="13"/>
      <c r="G14" s="12"/>
      <c r="H14" s="12"/>
      <c r="I14" s="13"/>
      <c r="J14" s="13"/>
      <c r="K14" s="13"/>
      <c r="L14" s="13"/>
      <c r="M14" s="13"/>
      <c r="N14" s="13"/>
      <c r="O14" s="12"/>
      <c r="P14" s="12"/>
      <c r="Q14" s="13"/>
      <c r="R14" s="12"/>
      <c r="S14" s="13"/>
      <c r="T14" s="13"/>
      <c r="U14" s="13"/>
    </row>
    <row r="15" spans="1:21" ht="15">
      <c r="A15" s="9" t="s">
        <v>22</v>
      </c>
      <c r="B15" s="9" t="s">
        <v>23</v>
      </c>
      <c r="C15" s="12">
        <v>117.07</v>
      </c>
      <c r="D15" s="12">
        <v>3.99</v>
      </c>
      <c r="E15" s="13">
        <v>29.34085213032581</v>
      </c>
      <c r="F15" s="13"/>
      <c r="G15" s="12">
        <v>350.6</v>
      </c>
      <c r="H15" s="12">
        <v>12.41</v>
      </c>
      <c r="I15" s="13">
        <v>28.251410153102338</v>
      </c>
      <c r="J15" s="13"/>
      <c r="K15" s="13">
        <v>467.67</v>
      </c>
      <c r="L15" s="13">
        <v>16.4</v>
      </c>
      <c r="M15" s="13">
        <v>28.51646341463415</v>
      </c>
      <c r="N15" s="13"/>
      <c r="O15" s="12">
        <v>35.93</v>
      </c>
      <c r="P15" s="12">
        <v>2.47</v>
      </c>
      <c r="Q15" s="13">
        <v>14.54655870445344</v>
      </c>
      <c r="R15" s="12"/>
      <c r="S15" s="13">
        <v>503.6</v>
      </c>
      <c r="T15" s="13">
        <v>18.869999999999997</v>
      </c>
      <c r="U15" s="13">
        <v>26.687864334923162</v>
      </c>
    </row>
    <row r="16" spans="1:21" ht="15">
      <c r="A16" s="9"/>
      <c r="B16" s="9" t="s">
        <v>69</v>
      </c>
      <c r="C16" s="12">
        <v>39.2</v>
      </c>
      <c r="D16" s="12">
        <v>1.6</v>
      </c>
      <c r="E16" s="13">
        <v>24.5</v>
      </c>
      <c r="F16" s="13"/>
      <c r="G16" s="12">
        <v>79.93</v>
      </c>
      <c r="H16" s="12">
        <v>2.6</v>
      </c>
      <c r="I16" s="13">
        <v>30.742307692307694</v>
      </c>
      <c r="J16" s="13"/>
      <c r="K16" s="13">
        <v>119.13000000000001</v>
      </c>
      <c r="L16" s="13">
        <v>4.2</v>
      </c>
      <c r="M16" s="13">
        <v>28.364285714285714</v>
      </c>
      <c r="N16" s="13"/>
      <c r="O16" s="12">
        <v>42.45</v>
      </c>
      <c r="P16" s="12">
        <v>3.12</v>
      </c>
      <c r="Q16" s="13">
        <v>13.605769230769232</v>
      </c>
      <c r="R16" s="12"/>
      <c r="S16" s="13">
        <v>161.58</v>
      </c>
      <c r="T16" s="13">
        <v>7.32</v>
      </c>
      <c r="U16" s="13">
        <v>22.07377049180328</v>
      </c>
    </row>
    <row r="17" spans="1:21" ht="15">
      <c r="A17" s="9"/>
      <c r="B17" s="9" t="s">
        <v>24</v>
      </c>
      <c r="C17" s="12">
        <v>60.13</v>
      </c>
      <c r="D17" s="12">
        <v>2.4</v>
      </c>
      <c r="E17" s="13">
        <v>25.054166666666667</v>
      </c>
      <c r="F17" s="13"/>
      <c r="G17" s="12">
        <v>139.13</v>
      </c>
      <c r="H17" s="12">
        <v>6.18</v>
      </c>
      <c r="I17" s="13">
        <v>22.51294498381877</v>
      </c>
      <c r="J17" s="13"/>
      <c r="K17" s="13">
        <v>199.26</v>
      </c>
      <c r="L17" s="13">
        <v>8.58</v>
      </c>
      <c r="M17" s="13">
        <v>23.223776223776223</v>
      </c>
      <c r="N17" s="13"/>
      <c r="O17" s="12">
        <v>8.5</v>
      </c>
      <c r="P17" s="12">
        <v>0.56</v>
      </c>
      <c r="Q17" s="13">
        <v>15.178571428571427</v>
      </c>
      <c r="R17" s="12"/>
      <c r="S17" s="13">
        <v>207.76</v>
      </c>
      <c r="T17" s="13">
        <v>9.14</v>
      </c>
      <c r="U17" s="13">
        <v>22.7308533916849</v>
      </c>
    </row>
    <row r="18" spans="1:21" ht="15">
      <c r="A18" s="9"/>
      <c r="B18" s="9" t="s">
        <v>25</v>
      </c>
      <c r="C18" s="12">
        <v>140.4</v>
      </c>
      <c r="D18" s="12">
        <v>4.8</v>
      </c>
      <c r="E18" s="13">
        <v>29.250000000000004</v>
      </c>
      <c r="F18" s="13"/>
      <c r="G18" s="12">
        <v>229.33</v>
      </c>
      <c r="H18" s="12">
        <v>9.21</v>
      </c>
      <c r="I18" s="13">
        <v>24.900108577633006</v>
      </c>
      <c r="J18" s="13"/>
      <c r="K18" s="13">
        <v>369.73</v>
      </c>
      <c r="L18" s="13">
        <v>14.010000000000002</v>
      </c>
      <c r="M18" s="13">
        <v>26.390435403283366</v>
      </c>
      <c r="N18" s="13"/>
      <c r="O18" s="12">
        <v>4.83</v>
      </c>
      <c r="P18" s="12">
        <v>0.43</v>
      </c>
      <c r="Q18" s="13">
        <v>11.232558139534884</v>
      </c>
      <c r="R18" s="12"/>
      <c r="S18" s="13">
        <v>374.56</v>
      </c>
      <c r="T18" s="13">
        <v>14.440000000000001</v>
      </c>
      <c r="U18" s="13">
        <v>25.93905817174515</v>
      </c>
    </row>
    <row r="19" spans="1:21" ht="15">
      <c r="A19" s="9"/>
      <c r="B19" s="9" t="s">
        <v>26</v>
      </c>
      <c r="C19" s="12">
        <v>46</v>
      </c>
      <c r="D19" s="12">
        <v>1.47</v>
      </c>
      <c r="E19" s="13">
        <v>31.292517006802722</v>
      </c>
      <c r="F19" s="13"/>
      <c r="G19" s="12">
        <v>161.4</v>
      </c>
      <c r="H19" s="12">
        <v>8.34</v>
      </c>
      <c r="I19" s="13">
        <v>19.352517985611513</v>
      </c>
      <c r="J19" s="13"/>
      <c r="K19" s="13">
        <v>207.4</v>
      </c>
      <c r="L19" s="13">
        <v>9.81</v>
      </c>
      <c r="M19" s="13">
        <v>21.14169215086646</v>
      </c>
      <c r="N19" s="13"/>
      <c r="O19" s="12">
        <v>10.67</v>
      </c>
      <c r="P19" s="12">
        <v>1</v>
      </c>
      <c r="Q19" s="13">
        <v>10.67</v>
      </c>
      <c r="R19" s="12"/>
      <c r="S19" s="13">
        <v>218.07</v>
      </c>
      <c r="T19" s="13">
        <v>10.81</v>
      </c>
      <c r="U19" s="13">
        <v>20.172987974098056</v>
      </c>
    </row>
    <row r="20" spans="1:21" ht="15">
      <c r="A20" s="9"/>
      <c r="B20" s="9" t="s">
        <v>27</v>
      </c>
      <c r="C20" s="12">
        <v>0</v>
      </c>
      <c r="D20" s="12">
        <v>0</v>
      </c>
      <c r="E20" s="13" t="s">
        <v>15</v>
      </c>
      <c r="F20" s="13"/>
      <c r="G20" s="12">
        <v>413.2</v>
      </c>
      <c r="H20" s="12">
        <v>15.2</v>
      </c>
      <c r="I20" s="13">
        <v>27.18421052631579</v>
      </c>
      <c r="J20" s="13"/>
      <c r="K20" s="13">
        <v>413.2</v>
      </c>
      <c r="L20" s="13">
        <v>15.2</v>
      </c>
      <c r="M20" s="13">
        <v>27.18421052631579</v>
      </c>
      <c r="N20" s="13"/>
      <c r="O20" s="12">
        <v>31.67</v>
      </c>
      <c r="P20" s="12">
        <v>1.5</v>
      </c>
      <c r="Q20" s="13">
        <v>21.113333333333333</v>
      </c>
      <c r="R20" s="12"/>
      <c r="S20" s="13">
        <v>444.87</v>
      </c>
      <c r="T20" s="13">
        <v>16.7</v>
      </c>
      <c r="U20" s="13">
        <v>26.638922155688626</v>
      </c>
    </row>
    <row r="21" spans="1:21" ht="15">
      <c r="A21" s="9"/>
      <c r="B21" s="9" t="s">
        <v>28</v>
      </c>
      <c r="C21" s="12">
        <v>0</v>
      </c>
      <c r="D21" s="12">
        <v>0</v>
      </c>
      <c r="E21" s="13" t="s">
        <v>15</v>
      </c>
      <c r="F21" s="13"/>
      <c r="G21" s="12">
        <v>210.4</v>
      </c>
      <c r="H21" s="12">
        <v>6.57</v>
      </c>
      <c r="I21" s="13">
        <v>32.02435312024353</v>
      </c>
      <c r="J21" s="13"/>
      <c r="K21" s="13">
        <v>210.4</v>
      </c>
      <c r="L21" s="13">
        <v>6.57</v>
      </c>
      <c r="M21" s="13">
        <v>32.02435312024353</v>
      </c>
      <c r="N21" s="13"/>
      <c r="O21" s="12">
        <v>5.33</v>
      </c>
      <c r="P21" s="12">
        <v>0.37</v>
      </c>
      <c r="Q21" s="13">
        <v>14.405405405405405</v>
      </c>
      <c r="R21" s="12"/>
      <c r="S21" s="13">
        <v>215.73000000000002</v>
      </c>
      <c r="T21" s="13">
        <v>6.94</v>
      </c>
      <c r="U21" s="13">
        <v>31.085014409221902</v>
      </c>
    </row>
    <row r="22" spans="1:21" ht="15">
      <c r="A22" s="9"/>
      <c r="B22" s="9" t="s">
        <v>11</v>
      </c>
      <c r="C22" s="9">
        <v>402.79999999999995</v>
      </c>
      <c r="D22" s="9">
        <v>14.26</v>
      </c>
      <c r="E22" s="14">
        <v>28.246844319775594</v>
      </c>
      <c r="F22" s="14"/>
      <c r="G22" s="9">
        <v>1583.9900000000002</v>
      </c>
      <c r="H22" s="9">
        <v>60.51</v>
      </c>
      <c r="I22" s="14">
        <v>26.17732606180797</v>
      </c>
      <c r="J22" s="14"/>
      <c r="K22" s="9">
        <v>1986.7900000000002</v>
      </c>
      <c r="L22" s="14">
        <v>74.77</v>
      </c>
      <c r="M22" s="14">
        <v>26.572020863982885</v>
      </c>
      <c r="N22" s="14"/>
      <c r="O22" s="9">
        <v>139.38000000000002</v>
      </c>
      <c r="P22" s="9">
        <v>9.45</v>
      </c>
      <c r="Q22" s="14">
        <v>14.749206349206354</v>
      </c>
      <c r="R22" s="9"/>
      <c r="S22" s="14">
        <v>2126.17</v>
      </c>
      <c r="T22" s="14">
        <v>84.22</v>
      </c>
      <c r="U22" s="14">
        <v>25.24542863927808</v>
      </c>
    </row>
    <row r="23" spans="1:21" ht="15">
      <c r="A23" s="12"/>
      <c r="B23" s="12"/>
      <c r="C23" s="12"/>
      <c r="D23" s="12"/>
      <c r="E23" s="12" t="s">
        <v>15</v>
      </c>
      <c r="F23" s="12"/>
      <c r="G23" s="12"/>
      <c r="H23" s="12"/>
      <c r="I23" s="12" t="s">
        <v>15</v>
      </c>
      <c r="J23" s="12"/>
      <c r="K23" s="12"/>
      <c r="L23" s="12"/>
      <c r="M23" s="12"/>
      <c r="N23" s="12"/>
      <c r="O23" s="12"/>
      <c r="P23" s="12"/>
      <c r="Q23" s="12" t="s">
        <v>15</v>
      </c>
      <c r="R23" s="12"/>
      <c r="S23" s="12"/>
      <c r="T23" s="12"/>
      <c r="U23" s="12"/>
    </row>
    <row r="24" spans="1:21" ht="15">
      <c r="A24" s="9" t="s">
        <v>70</v>
      </c>
      <c r="B24" s="9" t="s">
        <v>30</v>
      </c>
      <c r="C24" s="12">
        <v>5.07</v>
      </c>
      <c r="D24" s="12">
        <v>0.27</v>
      </c>
      <c r="E24" s="13">
        <v>18.77777777777778</v>
      </c>
      <c r="F24" s="13"/>
      <c r="G24" s="12">
        <v>131.6</v>
      </c>
      <c r="H24" s="12">
        <v>7.41</v>
      </c>
      <c r="I24" s="13">
        <v>17.75978407557355</v>
      </c>
      <c r="J24" s="13"/>
      <c r="K24" s="13">
        <v>136.67</v>
      </c>
      <c r="L24" s="13">
        <v>7.68</v>
      </c>
      <c r="M24" s="13">
        <v>17.795572916666664</v>
      </c>
      <c r="N24" s="13"/>
      <c r="O24" s="12">
        <v>147.68</v>
      </c>
      <c r="P24" s="12">
        <v>12.03</v>
      </c>
      <c r="Q24" s="13">
        <v>12.275976724854532</v>
      </c>
      <c r="R24" s="12"/>
      <c r="S24" s="13">
        <v>284.35</v>
      </c>
      <c r="T24" s="13">
        <v>19.71</v>
      </c>
      <c r="U24" s="13">
        <v>14.426686960933537</v>
      </c>
    </row>
    <row r="25" spans="1:21" ht="15">
      <c r="A25" s="9"/>
      <c r="B25" s="9" t="s">
        <v>31</v>
      </c>
      <c r="C25" s="12">
        <v>3.2</v>
      </c>
      <c r="D25" s="12">
        <v>0.09</v>
      </c>
      <c r="E25" s="13">
        <v>35.55555555555556</v>
      </c>
      <c r="F25" s="13"/>
      <c r="G25" s="12">
        <v>277.88</v>
      </c>
      <c r="H25" s="12">
        <v>16.44</v>
      </c>
      <c r="I25" s="13">
        <v>16.902676399026763</v>
      </c>
      <c r="J25" s="13"/>
      <c r="K25" s="13">
        <v>281.08</v>
      </c>
      <c r="L25" s="13">
        <v>16.53</v>
      </c>
      <c r="M25" s="13">
        <v>17.00423472474289</v>
      </c>
      <c r="N25" s="13"/>
      <c r="O25" s="12">
        <v>86.15</v>
      </c>
      <c r="P25" s="12">
        <v>6.25</v>
      </c>
      <c r="Q25" s="13">
        <v>13.784</v>
      </c>
      <c r="R25" s="12"/>
      <c r="S25" s="13">
        <v>367.23</v>
      </c>
      <c r="T25" s="13">
        <v>22.78</v>
      </c>
      <c r="U25" s="13">
        <v>16.12071992976295</v>
      </c>
    </row>
    <row r="26" spans="1:21" ht="15">
      <c r="A26" s="9"/>
      <c r="B26" s="9" t="s">
        <v>32</v>
      </c>
      <c r="C26" s="12">
        <v>16</v>
      </c>
      <c r="D26" s="12">
        <v>0.3</v>
      </c>
      <c r="E26" s="13">
        <v>53.333333333333336</v>
      </c>
      <c r="F26" s="13"/>
      <c r="G26" s="12">
        <v>337.4</v>
      </c>
      <c r="H26" s="12">
        <v>12.8</v>
      </c>
      <c r="I26" s="13">
        <v>26.359374999999996</v>
      </c>
      <c r="J26" s="13"/>
      <c r="K26" s="13">
        <v>353.4</v>
      </c>
      <c r="L26" s="13">
        <v>13.100000000000001</v>
      </c>
      <c r="M26" s="13">
        <v>26.977099236641216</v>
      </c>
      <c r="N26" s="13"/>
      <c r="O26" s="12">
        <v>358.43</v>
      </c>
      <c r="P26" s="12">
        <v>23.97</v>
      </c>
      <c r="Q26" s="13">
        <v>14.953274926992075</v>
      </c>
      <c r="R26" s="12"/>
      <c r="S26" s="13">
        <v>711.8299999999999</v>
      </c>
      <c r="T26" s="13">
        <v>37.07</v>
      </c>
      <c r="U26" s="13">
        <v>19.20231993525762</v>
      </c>
    </row>
    <row r="27" spans="1:21" ht="15">
      <c r="A27" s="9"/>
      <c r="B27" s="9" t="s">
        <v>11</v>
      </c>
      <c r="C27" s="9">
        <v>24.27</v>
      </c>
      <c r="D27" s="9">
        <v>0.6599999999999999</v>
      </c>
      <c r="E27" s="13">
        <v>36.77272727272727</v>
      </c>
      <c r="F27" s="13"/>
      <c r="G27" s="9">
        <v>746.88</v>
      </c>
      <c r="H27" s="9">
        <v>36.650000000000006</v>
      </c>
      <c r="I27" s="14">
        <v>20.37871759890859</v>
      </c>
      <c r="J27" s="14"/>
      <c r="K27" s="14">
        <v>771.15</v>
      </c>
      <c r="L27" s="14">
        <v>37.31</v>
      </c>
      <c r="M27" s="14">
        <v>20.668721522380057</v>
      </c>
      <c r="N27" s="14"/>
      <c r="O27" s="9">
        <v>592.26</v>
      </c>
      <c r="P27" s="9">
        <v>42.25</v>
      </c>
      <c r="Q27" s="14">
        <v>14.017988165680473</v>
      </c>
      <c r="R27" s="9"/>
      <c r="S27" s="14">
        <v>1363.4099999999999</v>
      </c>
      <c r="T27" s="14">
        <v>79.56</v>
      </c>
      <c r="U27" s="14">
        <v>17.136877828054295</v>
      </c>
    </row>
    <row r="28" spans="1:21" ht="15">
      <c r="A28" s="12"/>
      <c r="B28" s="12"/>
      <c r="C28" s="12"/>
      <c r="D28" s="12"/>
      <c r="E28" s="12" t="s">
        <v>15</v>
      </c>
      <c r="F28" s="12"/>
      <c r="G28" s="12"/>
      <c r="H28" s="12"/>
      <c r="I28" s="12" t="s">
        <v>15</v>
      </c>
      <c r="J28" s="12"/>
      <c r="K28" s="12"/>
      <c r="L28" s="12"/>
      <c r="M28" s="12"/>
      <c r="N28" s="12"/>
      <c r="O28" s="12"/>
      <c r="P28" s="12"/>
      <c r="Q28" s="12" t="s">
        <v>15</v>
      </c>
      <c r="R28" s="12"/>
      <c r="S28" s="12"/>
      <c r="T28" s="12"/>
      <c r="U28" s="12"/>
    </row>
    <row r="29" spans="1:21" ht="15">
      <c r="A29" s="9" t="s">
        <v>71</v>
      </c>
      <c r="B29" s="9" t="s">
        <v>34</v>
      </c>
      <c r="C29" s="12">
        <v>43.28</v>
      </c>
      <c r="D29" s="12">
        <v>2.24</v>
      </c>
      <c r="E29" s="13">
        <v>19.32142857142857</v>
      </c>
      <c r="F29" s="13"/>
      <c r="G29" s="12">
        <v>78.6</v>
      </c>
      <c r="H29" s="12">
        <v>3.52</v>
      </c>
      <c r="I29" s="13">
        <v>22.329545454545453</v>
      </c>
      <c r="J29" s="13"/>
      <c r="K29" s="13">
        <v>121.88</v>
      </c>
      <c r="L29" s="13">
        <v>5.76</v>
      </c>
      <c r="M29" s="13">
        <v>21.15972222222222</v>
      </c>
      <c r="N29" s="13"/>
      <c r="O29" s="12">
        <v>16.67</v>
      </c>
      <c r="P29" s="12">
        <v>1.04</v>
      </c>
      <c r="Q29" s="13">
        <v>16.028846153846153</v>
      </c>
      <c r="R29" s="12"/>
      <c r="S29" s="13">
        <v>138.55</v>
      </c>
      <c r="T29" s="13">
        <v>6.8</v>
      </c>
      <c r="U29" s="13">
        <v>20.375000000000004</v>
      </c>
    </row>
    <row r="30" spans="1:21" ht="15">
      <c r="A30" s="9"/>
      <c r="B30" s="9" t="s">
        <v>35</v>
      </c>
      <c r="C30" s="12">
        <v>73.45</v>
      </c>
      <c r="D30" s="12">
        <v>4.34</v>
      </c>
      <c r="E30" s="13">
        <v>16.923963133640555</v>
      </c>
      <c r="F30" s="13"/>
      <c r="G30" s="12">
        <v>63.02</v>
      </c>
      <c r="H30" s="12">
        <v>4.22</v>
      </c>
      <c r="I30" s="13">
        <v>14.933649289099527</v>
      </c>
      <c r="J30" s="13"/>
      <c r="K30" s="13">
        <v>136.47</v>
      </c>
      <c r="L30" s="13">
        <v>8.559999999999999</v>
      </c>
      <c r="M30" s="13">
        <v>15.942757009345797</v>
      </c>
      <c r="N30" s="13"/>
      <c r="O30" s="12">
        <v>24.68</v>
      </c>
      <c r="P30" s="12">
        <v>1.62</v>
      </c>
      <c r="Q30" s="13">
        <v>15.234567901234566</v>
      </c>
      <c r="R30" s="12"/>
      <c r="S30" s="13">
        <v>161.15</v>
      </c>
      <c r="T30" s="13">
        <v>10.18</v>
      </c>
      <c r="U30" s="13">
        <v>15.830058939096268</v>
      </c>
    </row>
    <row r="31" spans="1:21" ht="15">
      <c r="A31" s="9"/>
      <c r="B31" s="9" t="s">
        <v>72</v>
      </c>
      <c r="C31" s="12">
        <v>73.57</v>
      </c>
      <c r="D31" s="12">
        <v>3.17</v>
      </c>
      <c r="E31" s="13">
        <v>23.208201892744476</v>
      </c>
      <c r="F31" s="13"/>
      <c r="G31" s="12">
        <v>19.55</v>
      </c>
      <c r="H31" s="12">
        <v>0.85</v>
      </c>
      <c r="I31" s="13">
        <v>23</v>
      </c>
      <c r="J31" s="13"/>
      <c r="K31" s="13">
        <v>93.11999999999999</v>
      </c>
      <c r="L31" s="13">
        <v>4.02</v>
      </c>
      <c r="M31" s="13">
        <v>23.16417910447761</v>
      </c>
      <c r="N31" s="13"/>
      <c r="O31" s="12">
        <v>0</v>
      </c>
      <c r="P31" s="12">
        <v>0</v>
      </c>
      <c r="Q31" s="13" t="s">
        <v>15</v>
      </c>
      <c r="R31" s="12"/>
      <c r="S31" s="13">
        <v>93.11999999999999</v>
      </c>
      <c r="T31" s="13">
        <v>4.02</v>
      </c>
      <c r="U31" s="13">
        <v>23.16417910447761</v>
      </c>
    </row>
    <row r="32" spans="1:21" ht="15">
      <c r="A32" s="9"/>
      <c r="B32" s="9" t="s">
        <v>36</v>
      </c>
      <c r="C32" s="12">
        <v>25.62</v>
      </c>
      <c r="D32" s="12">
        <v>1.83</v>
      </c>
      <c r="E32" s="13">
        <v>14</v>
      </c>
      <c r="F32" s="13"/>
      <c r="G32" s="12">
        <v>100.57</v>
      </c>
      <c r="H32" s="12">
        <v>8.43</v>
      </c>
      <c r="I32" s="13">
        <v>11.930011862396203</v>
      </c>
      <c r="J32" s="13"/>
      <c r="K32" s="13">
        <v>126.19</v>
      </c>
      <c r="L32" s="13">
        <v>10.26</v>
      </c>
      <c r="M32" s="13">
        <v>12.299220272904483</v>
      </c>
      <c r="N32" s="13"/>
      <c r="O32" s="12">
        <v>42.2</v>
      </c>
      <c r="P32" s="12">
        <v>2.54</v>
      </c>
      <c r="Q32" s="13">
        <v>16.61417322834646</v>
      </c>
      <c r="R32" s="12"/>
      <c r="S32" s="13">
        <v>168.39</v>
      </c>
      <c r="T32" s="13">
        <v>12.8</v>
      </c>
      <c r="U32" s="13">
        <v>13.155468749999999</v>
      </c>
    </row>
    <row r="33" spans="1:21" ht="15">
      <c r="A33" s="9"/>
      <c r="B33" s="9" t="s">
        <v>37</v>
      </c>
      <c r="C33" s="12">
        <v>51.78</v>
      </c>
      <c r="D33" s="12">
        <v>3.11</v>
      </c>
      <c r="E33" s="13">
        <v>16.64951768488746</v>
      </c>
      <c r="F33" s="13"/>
      <c r="G33" s="12">
        <v>121.23</v>
      </c>
      <c r="H33" s="12">
        <v>11.42</v>
      </c>
      <c r="I33" s="13">
        <v>10.615586690017514</v>
      </c>
      <c r="J33" s="13"/>
      <c r="K33" s="13">
        <v>173.01</v>
      </c>
      <c r="L33" s="13">
        <v>14.53</v>
      </c>
      <c r="M33" s="13">
        <v>11.907088781830694</v>
      </c>
      <c r="N33" s="13"/>
      <c r="O33" s="12">
        <v>14.68</v>
      </c>
      <c r="P33" s="12">
        <v>2.65</v>
      </c>
      <c r="Q33" s="13">
        <v>5.539622641509434</v>
      </c>
      <c r="R33" s="12"/>
      <c r="S33" s="13">
        <v>187.69</v>
      </c>
      <c r="T33" s="13">
        <v>17.18</v>
      </c>
      <c r="U33" s="13">
        <v>10.924912689173457</v>
      </c>
    </row>
    <row r="34" spans="1:21" ht="15">
      <c r="A34" s="9"/>
      <c r="B34" s="9" t="s">
        <v>38</v>
      </c>
      <c r="C34" s="12">
        <v>86.07</v>
      </c>
      <c r="D34" s="12">
        <v>1.66</v>
      </c>
      <c r="E34" s="13">
        <v>51.84939759036144</v>
      </c>
      <c r="F34" s="13"/>
      <c r="G34" s="12">
        <v>115.35</v>
      </c>
      <c r="H34" s="12">
        <v>4.52</v>
      </c>
      <c r="I34" s="13">
        <v>25.51991150442478</v>
      </c>
      <c r="J34" s="13"/>
      <c r="K34" s="13">
        <v>201.42</v>
      </c>
      <c r="L34" s="13">
        <v>6.18</v>
      </c>
      <c r="M34" s="13">
        <v>32.592233009708735</v>
      </c>
      <c r="N34" s="13"/>
      <c r="O34" s="12">
        <v>5.42</v>
      </c>
      <c r="P34" s="12">
        <v>0.35</v>
      </c>
      <c r="Q34" s="13">
        <v>15.485714285714286</v>
      </c>
      <c r="R34" s="12"/>
      <c r="S34" s="13">
        <v>206.83999999999997</v>
      </c>
      <c r="T34" s="13">
        <v>6.529999999999999</v>
      </c>
      <c r="U34" s="13">
        <v>31.675344563552834</v>
      </c>
    </row>
    <row r="35" spans="1:21" ht="15">
      <c r="A35" s="9"/>
      <c r="B35" s="9" t="s">
        <v>11</v>
      </c>
      <c r="C35" s="9">
        <v>353.77000000000004</v>
      </c>
      <c r="D35" s="9">
        <v>16.349999999999998</v>
      </c>
      <c r="E35" s="14">
        <v>21.637308868501535</v>
      </c>
      <c r="F35" s="14"/>
      <c r="G35" s="9">
        <v>498.32000000000005</v>
      </c>
      <c r="H35" s="9">
        <v>32.959999999999994</v>
      </c>
      <c r="I35" s="14">
        <v>15.118932038834956</v>
      </c>
      <c r="J35" s="14"/>
      <c r="K35" s="14">
        <v>852.0900000000001</v>
      </c>
      <c r="L35" s="14">
        <v>49.30999999999999</v>
      </c>
      <c r="M35" s="14">
        <v>17.280267694179688</v>
      </c>
      <c r="N35" s="14"/>
      <c r="O35" s="9">
        <v>103.65000000000002</v>
      </c>
      <c r="P35" s="9">
        <v>8.2</v>
      </c>
      <c r="Q35" s="14">
        <v>12.640243902439028</v>
      </c>
      <c r="R35" s="9"/>
      <c r="S35" s="14">
        <v>955.7400000000001</v>
      </c>
      <c r="T35" s="14">
        <v>57.50999999999999</v>
      </c>
      <c r="U35" s="14">
        <v>16.618675013041216</v>
      </c>
    </row>
    <row r="36" spans="1:21" ht="15">
      <c r="A36" s="12"/>
      <c r="B36" s="12"/>
      <c r="C36" s="12"/>
      <c r="D36" s="12"/>
      <c r="E36" s="12" t="s">
        <v>15</v>
      </c>
      <c r="F36" s="12"/>
      <c r="G36" s="12"/>
      <c r="H36" s="12"/>
      <c r="I36" s="12" t="s">
        <v>15</v>
      </c>
      <c r="J36" s="12"/>
      <c r="K36" s="12"/>
      <c r="L36" s="12"/>
      <c r="M36" s="12"/>
      <c r="N36" s="12"/>
      <c r="O36" s="12"/>
      <c r="P36" s="12"/>
      <c r="Q36" s="12" t="s">
        <v>15</v>
      </c>
      <c r="R36" s="12"/>
      <c r="S36" s="12"/>
      <c r="T36" s="12"/>
      <c r="U36" s="12"/>
    </row>
    <row r="37" spans="1:21" ht="15">
      <c r="A37" s="9" t="s">
        <v>39</v>
      </c>
      <c r="B37" s="9" t="s">
        <v>40</v>
      </c>
      <c r="C37" s="12">
        <v>116.93</v>
      </c>
      <c r="D37" s="12">
        <v>2.18</v>
      </c>
      <c r="E37" s="13">
        <v>53.637614678899084</v>
      </c>
      <c r="F37" s="13"/>
      <c r="G37" s="12">
        <v>189.13</v>
      </c>
      <c r="H37" s="12">
        <v>5.89</v>
      </c>
      <c r="I37" s="13">
        <v>32.11035653650255</v>
      </c>
      <c r="J37" s="13"/>
      <c r="K37" s="13">
        <v>306.06</v>
      </c>
      <c r="L37" s="13">
        <v>8.07</v>
      </c>
      <c r="M37" s="13">
        <v>37.92565055762082</v>
      </c>
      <c r="N37" s="13"/>
      <c r="O37" s="12">
        <v>9.4</v>
      </c>
      <c r="P37" s="12">
        <v>0.76</v>
      </c>
      <c r="Q37" s="13">
        <v>12.368421052631579</v>
      </c>
      <c r="R37" s="12"/>
      <c r="S37" s="13">
        <v>315.46</v>
      </c>
      <c r="T37" s="13">
        <v>8.83</v>
      </c>
      <c r="U37" s="13">
        <v>35.72593431483578</v>
      </c>
    </row>
    <row r="38" spans="1:21" ht="15">
      <c r="A38" s="9"/>
      <c r="B38" s="9" t="s">
        <v>41</v>
      </c>
      <c r="C38" s="12">
        <v>94.53</v>
      </c>
      <c r="D38" s="12">
        <v>2.51</v>
      </c>
      <c r="E38" s="13">
        <v>37.66135458167331</v>
      </c>
      <c r="F38" s="13"/>
      <c r="G38" s="12">
        <v>162.52</v>
      </c>
      <c r="H38" s="12">
        <v>5.08</v>
      </c>
      <c r="I38" s="13">
        <v>31.99212598425197</v>
      </c>
      <c r="J38" s="13"/>
      <c r="K38" s="13">
        <v>257.05</v>
      </c>
      <c r="L38" s="13">
        <v>7.59</v>
      </c>
      <c r="M38" s="13">
        <v>33.866930171278</v>
      </c>
      <c r="N38" s="13"/>
      <c r="O38" s="12">
        <v>32.75</v>
      </c>
      <c r="P38" s="12">
        <v>3.28</v>
      </c>
      <c r="Q38" s="13">
        <v>9.984756097560977</v>
      </c>
      <c r="R38" s="12"/>
      <c r="S38" s="13">
        <v>289.8</v>
      </c>
      <c r="T38" s="13">
        <v>10.87</v>
      </c>
      <c r="U38" s="13">
        <v>26.660533578656857</v>
      </c>
    </row>
    <row r="39" spans="1:21" ht="15">
      <c r="A39" s="9"/>
      <c r="B39" s="9" t="s">
        <v>42</v>
      </c>
      <c r="C39" s="12">
        <v>152.53</v>
      </c>
      <c r="D39" s="12">
        <v>2.67</v>
      </c>
      <c r="E39" s="13">
        <v>57.12734082397004</v>
      </c>
      <c r="F39" s="13"/>
      <c r="G39" s="12">
        <v>285.1</v>
      </c>
      <c r="H39" s="12">
        <v>7.58</v>
      </c>
      <c r="I39" s="13">
        <v>37.61213720316623</v>
      </c>
      <c r="J39" s="13"/>
      <c r="K39" s="13">
        <v>437.63</v>
      </c>
      <c r="L39" s="13">
        <v>10.25</v>
      </c>
      <c r="M39" s="13">
        <v>42.69560975609756</v>
      </c>
      <c r="N39" s="13"/>
      <c r="O39" s="12">
        <v>20.5</v>
      </c>
      <c r="P39" s="12">
        <v>1.45</v>
      </c>
      <c r="Q39" s="13">
        <v>14.13793103448276</v>
      </c>
      <c r="R39" s="12"/>
      <c r="S39" s="13">
        <v>458.13</v>
      </c>
      <c r="T39" s="13">
        <v>11.7</v>
      </c>
      <c r="U39" s="13">
        <v>39.15641025641026</v>
      </c>
    </row>
    <row r="40" spans="1:21" ht="15">
      <c r="A40" s="9"/>
      <c r="B40" s="9" t="s">
        <v>73</v>
      </c>
      <c r="C40" s="12">
        <v>143.2</v>
      </c>
      <c r="D40" s="12">
        <v>5.45</v>
      </c>
      <c r="E40" s="13">
        <v>26.275229357798164</v>
      </c>
      <c r="F40" s="13"/>
      <c r="G40" s="12">
        <v>32.08</v>
      </c>
      <c r="H40" s="12">
        <v>1.09</v>
      </c>
      <c r="I40" s="13">
        <v>29.431192660550455</v>
      </c>
      <c r="J40" s="13"/>
      <c r="K40" s="13">
        <v>175.27999999999997</v>
      </c>
      <c r="L40" s="13">
        <v>6.54</v>
      </c>
      <c r="M40" s="13">
        <v>26.80122324159021</v>
      </c>
      <c r="N40" s="13"/>
      <c r="O40" s="12">
        <v>0</v>
      </c>
      <c r="P40" s="12">
        <v>0</v>
      </c>
      <c r="Q40" s="13" t="s">
        <v>15</v>
      </c>
      <c r="R40" s="12"/>
      <c r="S40" s="13">
        <v>175.27999999999997</v>
      </c>
      <c r="T40" s="13">
        <v>6.54</v>
      </c>
      <c r="U40" s="13">
        <v>26.80122324159021</v>
      </c>
    </row>
    <row r="41" spans="1:21" ht="15">
      <c r="A41" s="9"/>
      <c r="B41" s="9" t="s">
        <v>44</v>
      </c>
      <c r="C41" s="12">
        <v>181.67</v>
      </c>
      <c r="D41" s="12">
        <v>5.79</v>
      </c>
      <c r="E41" s="13">
        <v>31.376511226252155</v>
      </c>
      <c r="F41" s="13"/>
      <c r="G41" s="12">
        <v>164.75</v>
      </c>
      <c r="H41" s="12">
        <v>9.98</v>
      </c>
      <c r="I41" s="13">
        <v>16.508016032064127</v>
      </c>
      <c r="J41" s="13"/>
      <c r="K41" s="13">
        <v>346.41999999999996</v>
      </c>
      <c r="L41" s="13">
        <v>15.77</v>
      </c>
      <c r="M41" s="13">
        <v>21.967025998731767</v>
      </c>
      <c r="N41" s="13"/>
      <c r="O41" s="12">
        <v>3.95</v>
      </c>
      <c r="P41" s="12">
        <v>0.41</v>
      </c>
      <c r="Q41" s="13">
        <v>9.634146341463415</v>
      </c>
      <c r="R41" s="12"/>
      <c r="S41" s="13">
        <v>350.36999999999995</v>
      </c>
      <c r="T41" s="13">
        <v>16.18</v>
      </c>
      <c r="U41" s="13">
        <v>21.654511742892456</v>
      </c>
    </row>
    <row r="42" spans="1:21" ht="15">
      <c r="A42" s="9"/>
      <c r="B42" s="9" t="s">
        <v>45</v>
      </c>
      <c r="C42" s="12">
        <v>27.03</v>
      </c>
      <c r="D42" s="12">
        <v>0.99</v>
      </c>
      <c r="E42" s="13">
        <v>27.303030303030305</v>
      </c>
      <c r="F42" s="13"/>
      <c r="G42" s="12">
        <v>223.47</v>
      </c>
      <c r="H42" s="12">
        <v>6.38</v>
      </c>
      <c r="I42" s="13">
        <v>35.02664576802508</v>
      </c>
      <c r="J42" s="13"/>
      <c r="K42" s="13">
        <v>250.5</v>
      </c>
      <c r="L42" s="13">
        <v>7.37</v>
      </c>
      <c r="M42" s="13">
        <v>33.98914518317503</v>
      </c>
      <c r="N42" s="13"/>
      <c r="O42" s="12">
        <v>24.92</v>
      </c>
      <c r="P42" s="12">
        <v>1.68</v>
      </c>
      <c r="Q42" s="13">
        <v>14.833333333333336</v>
      </c>
      <c r="R42" s="12"/>
      <c r="S42" s="13">
        <v>275.42</v>
      </c>
      <c r="T42" s="13">
        <v>9.05</v>
      </c>
      <c r="U42" s="13">
        <v>30.433149171270717</v>
      </c>
    </row>
    <row r="43" spans="1:21" ht="15">
      <c r="A43" s="9"/>
      <c r="B43" s="9" t="s">
        <v>46</v>
      </c>
      <c r="C43" s="12">
        <v>62.73</v>
      </c>
      <c r="D43" s="12">
        <v>6.4</v>
      </c>
      <c r="E43" s="13">
        <v>9.8015625</v>
      </c>
      <c r="F43" s="13"/>
      <c r="G43" s="12">
        <v>163.67</v>
      </c>
      <c r="H43" s="12">
        <v>12.22</v>
      </c>
      <c r="I43" s="13">
        <v>13.393617021276594</v>
      </c>
      <c r="J43" s="13"/>
      <c r="K43" s="13">
        <v>226.39999999999998</v>
      </c>
      <c r="L43" s="13">
        <v>18.62</v>
      </c>
      <c r="M43" s="13">
        <v>12.158968850698173</v>
      </c>
      <c r="N43" s="13"/>
      <c r="O43" s="12">
        <v>116.3</v>
      </c>
      <c r="P43" s="12">
        <v>8.85</v>
      </c>
      <c r="Q43" s="13">
        <v>13.141242937853107</v>
      </c>
      <c r="R43" s="12"/>
      <c r="S43" s="13">
        <v>342.7</v>
      </c>
      <c r="T43" s="13">
        <v>27.47</v>
      </c>
      <c r="U43" s="13">
        <v>12.475427739352021</v>
      </c>
    </row>
    <row r="44" spans="1:21" ht="15">
      <c r="A44" s="9"/>
      <c r="B44" s="9" t="s">
        <v>74</v>
      </c>
      <c r="C44" s="12">
        <v>27.92</v>
      </c>
      <c r="D44" s="12">
        <v>0.73</v>
      </c>
      <c r="E44" s="13">
        <v>38.24657534246575</v>
      </c>
      <c r="F44" s="13"/>
      <c r="G44" s="12">
        <v>147.95</v>
      </c>
      <c r="H44" s="12">
        <v>4.73</v>
      </c>
      <c r="I44" s="13">
        <v>31.279069767441854</v>
      </c>
      <c r="J44" s="13"/>
      <c r="K44" s="13">
        <v>175.87</v>
      </c>
      <c r="L44" s="13">
        <v>5.460000000000001</v>
      </c>
      <c r="M44" s="13">
        <v>32.21062271062271</v>
      </c>
      <c r="N44" s="13"/>
      <c r="O44" s="12">
        <v>0</v>
      </c>
      <c r="P44" s="12">
        <v>0</v>
      </c>
      <c r="Q44" s="13" t="s">
        <v>15</v>
      </c>
      <c r="R44" s="12"/>
      <c r="S44" s="13">
        <v>175.87</v>
      </c>
      <c r="T44" s="13">
        <v>5.460000000000001</v>
      </c>
      <c r="U44" s="13">
        <v>32.21062271062271</v>
      </c>
    </row>
    <row r="45" spans="1:21" ht="15">
      <c r="A45" s="9"/>
      <c r="B45" s="9" t="s">
        <v>47</v>
      </c>
      <c r="C45" s="12">
        <v>0</v>
      </c>
      <c r="D45" s="12">
        <v>0</v>
      </c>
      <c r="E45" s="13" t="s">
        <v>15</v>
      </c>
      <c r="F45" s="13"/>
      <c r="G45" s="12">
        <v>315.2</v>
      </c>
      <c r="H45" s="12">
        <v>13.38</v>
      </c>
      <c r="I45" s="13">
        <v>23.557548579970103</v>
      </c>
      <c r="J45" s="13"/>
      <c r="K45" s="13">
        <v>315.2</v>
      </c>
      <c r="L45" s="13">
        <v>13.38</v>
      </c>
      <c r="M45" s="13">
        <v>23.557548579970103</v>
      </c>
      <c r="N45" s="13"/>
      <c r="O45" s="12">
        <v>252.17</v>
      </c>
      <c r="P45" s="12">
        <v>12.48</v>
      </c>
      <c r="Q45" s="13">
        <v>20.205929487179485</v>
      </c>
      <c r="R45" s="12"/>
      <c r="S45" s="13">
        <v>567.37</v>
      </c>
      <c r="T45" s="13">
        <v>25.86</v>
      </c>
      <c r="U45" s="13">
        <v>21.940061871616397</v>
      </c>
    </row>
    <row r="46" spans="1:21" ht="15">
      <c r="A46" s="9"/>
      <c r="B46" s="9" t="s">
        <v>11</v>
      </c>
      <c r="C46" s="9">
        <v>806.54</v>
      </c>
      <c r="D46" s="9">
        <v>26.719999999999995</v>
      </c>
      <c r="E46" s="14">
        <v>30.18488023952096</v>
      </c>
      <c r="F46" s="14"/>
      <c r="G46" s="9">
        <v>1683.8700000000001</v>
      </c>
      <c r="H46" s="9">
        <v>66.33</v>
      </c>
      <c r="I46" s="14">
        <v>25.386250565355045</v>
      </c>
      <c r="J46" s="14"/>
      <c r="K46" s="14">
        <v>2490.41</v>
      </c>
      <c r="L46" s="14">
        <v>93.05</v>
      </c>
      <c r="M46" s="14">
        <v>26.76421278882321</v>
      </c>
      <c r="N46" s="14"/>
      <c r="O46" s="9">
        <v>459.99</v>
      </c>
      <c r="P46" s="9">
        <v>28.91</v>
      </c>
      <c r="Q46" s="14">
        <v>15.911103424420617</v>
      </c>
      <c r="R46" s="9"/>
      <c r="S46" s="14">
        <v>2950.3999999999996</v>
      </c>
      <c r="T46" s="14">
        <v>121.96</v>
      </c>
      <c r="U46" s="14">
        <v>24.191538209248932</v>
      </c>
    </row>
    <row r="47" spans="1:21" ht="15">
      <c r="A47" s="9"/>
      <c r="B47" s="9"/>
      <c r="C47" s="12"/>
      <c r="D47" s="12"/>
      <c r="E47" s="13" t="s">
        <v>15</v>
      </c>
      <c r="F47" s="13"/>
      <c r="G47" s="12"/>
      <c r="H47" s="12"/>
      <c r="I47" s="13" t="s">
        <v>15</v>
      </c>
      <c r="J47" s="13"/>
      <c r="K47" s="13"/>
      <c r="L47" s="13"/>
      <c r="M47" s="13"/>
      <c r="N47" s="13"/>
      <c r="O47" s="12"/>
      <c r="P47" s="12"/>
      <c r="Q47" s="13" t="s">
        <v>15</v>
      </c>
      <c r="R47" s="12"/>
      <c r="S47" s="13"/>
      <c r="T47" s="13"/>
      <c r="U47" s="13"/>
    </row>
    <row r="48" spans="1:21" ht="15">
      <c r="A48" s="9" t="s">
        <v>48</v>
      </c>
      <c r="B48" s="9" t="s">
        <v>49</v>
      </c>
      <c r="C48" s="12">
        <v>91.47</v>
      </c>
      <c r="D48" s="12">
        <v>2.68</v>
      </c>
      <c r="E48" s="13">
        <v>34.13059701492537</v>
      </c>
      <c r="F48" s="13"/>
      <c r="G48" s="12">
        <v>387.6</v>
      </c>
      <c r="H48" s="12">
        <v>7.32</v>
      </c>
      <c r="I48" s="13">
        <v>52.950819672131146</v>
      </c>
      <c r="J48" s="13"/>
      <c r="K48" s="13">
        <v>479.07000000000005</v>
      </c>
      <c r="L48" s="13">
        <v>10</v>
      </c>
      <c r="M48" s="13">
        <v>47.907000000000004</v>
      </c>
      <c r="N48" s="13"/>
      <c r="O48" s="12">
        <v>17.95</v>
      </c>
      <c r="P48" s="12">
        <v>1.3</v>
      </c>
      <c r="Q48" s="13">
        <v>13.807692307692307</v>
      </c>
      <c r="R48" s="12"/>
      <c r="S48" s="13">
        <v>497.02000000000004</v>
      </c>
      <c r="T48" s="13">
        <v>11.3</v>
      </c>
      <c r="U48" s="13">
        <v>43.98407079646018</v>
      </c>
    </row>
    <row r="49" spans="1:21" ht="15">
      <c r="A49" s="9"/>
      <c r="B49" s="9" t="s">
        <v>50</v>
      </c>
      <c r="C49" s="12">
        <v>264.98</v>
      </c>
      <c r="D49" s="12">
        <v>8.96</v>
      </c>
      <c r="E49" s="13">
        <v>29.57366071428571</v>
      </c>
      <c r="F49" s="13"/>
      <c r="G49" s="12">
        <v>224.33</v>
      </c>
      <c r="H49" s="12">
        <v>11.19</v>
      </c>
      <c r="I49" s="13">
        <v>20.047363717605005</v>
      </c>
      <c r="J49" s="13"/>
      <c r="K49" s="13">
        <v>489.31000000000006</v>
      </c>
      <c r="L49" s="13">
        <v>20.15</v>
      </c>
      <c r="M49" s="13">
        <v>24.283374689826307</v>
      </c>
      <c r="N49" s="13"/>
      <c r="O49" s="12">
        <v>13.37</v>
      </c>
      <c r="P49" s="12">
        <v>3.01</v>
      </c>
      <c r="Q49" s="13">
        <v>4.441860465116279</v>
      </c>
      <c r="R49" s="12"/>
      <c r="S49" s="13">
        <v>502.68000000000006</v>
      </c>
      <c r="T49" s="13">
        <v>23.159999999999997</v>
      </c>
      <c r="U49" s="13">
        <v>21.70466321243524</v>
      </c>
    </row>
    <row r="50" spans="1:21" ht="15">
      <c r="A50" s="9"/>
      <c r="B50" s="9" t="s">
        <v>51</v>
      </c>
      <c r="C50" s="12">
        <v>115.82</v>
      </c>
      <c r="D50" s="12">
        <v>5.3</v>
      </c>
      <c r="E50" s="13">
        <v>21.852830188679246</v>
      </c>
      <c r="F50" s="13"/>
      <c r="G50" s="12">
        <v>96.92</v>
      </c>
      <c r="H50" s="12">
        <v>6.21</v>
      </c>
      <c r="I50" s="13">
        <v>15.607085346215781</v>
      </c>
      <c r="J50" s="13"/>
      <c r="K50" s="13">
        <v>212.74</v>
      </c>
      <c r="L50" s="13">
        <v>11.51</v>
      </c>
      <c r="M50" s="13">
        <v>18.483058210251954</v>
      </c>
      <c r="N50" s="13"/>
      <c r="O50" s="12">
        <v>24.27</v>
      </c>
      <c r="P50" s="12">
        <v>1.19</v>
      </c>
      <c r="Q50" s="13">
        <v>20.39495798319328</v>
      </c>
      <c r="R50" s="12"/>
      <c r="S50" s="13">
        <v>237.01000000000002</v>
      </c>
      <c r="T50" s="13">
        <v>12.7</v>
      </c>
      <c r="U50" s="13">
        <v>18.662204724409452</v>
      </c>
    </row>
    <row r="51" spans="1:21" ht="15">
      <c r="A51" s="9"/>
      <c r="B51" s="9" t="s">
        <v>52</v>
      </c>
      <c r="C51" s="12">
        <v>117.07</v>
      </c>
      <c r="D51" s="12">
        <v>3.25</v>
      </c>
      <c r="E51" s="13">
        <v>36.02153846153846</v>
      </c>
      <c r="F51" s="13"/>
      <c r="G51" s="12">
        <v>124.33</v>
      </c>
      <c r="H51" s="12">
        <v>4.7</v>
      </c>
      <c r="I51" s="13">
        <v>26.4531914893617</v>
      </c>
      <c r="J51" s="13"/>
      <c r="K51" s="13">
        <v>241.39999999999998</v>
      </c>
      <c r="L51" s="13">
        <v>7.95</v>
      </c>
      <c r="M51" s="13">
        <v>30.364779874213834</v>
      </c>
      <c r="N51" s="13"/>
      <c r="O51" s="12">
        <v>4.33</v>
      </c>
      <c r="P51" s="12">
        <v>0.61</v>
      </c>
      <c r="Q51" s="13">
        <v>7.0983606557377055</v>
      </c>
      <c r="R51" s="12"/>
      <c r="S51" s="13">
        <v>245.73</v>
      </c>
      <c r="T51" s="13">
        <v>8.56</v>
      </c>
      <c r="U51" s="13">
        <v>28.70677570093458</v>
      </c>
    </row>
    <row r="52" spans="1:21" ht="15">
      <c r="A52" s="9"/>
      <c r="B52" s="9" t="s">
        <v>53</v>
      </c>
      <c r="C52" s="12">
        <v>93.27</v>
      </c>
      <c r="D52" s="12">
        <v>3.91</v>
      </c>
      <c r="E52" s="13">
        <v>23.854219948849103</v>
      </c>
      <c r="F52" s="13"/>
      <c r="G52" s="12">
        <v>44.33</v>
      </c>
      <c r="H52" s="12">
        <v>2.55</v>
      </c>
      <c r="I52" s="13">
        <v>17.3843137254902</v>
      </c>
      <c r="J52" s="13"/>
      <c r="K52" s="13">
        <v>137.6</v>
      </c>
      <c r="L52" s="13">
        <v>6.46</v>
      </c>
      <c r="M52" s="13">
        <v>21.30030959752322</v>
      </c>
      <c r="N52" s="13"/>
      <c r="O52" s="12">
        <v>6.4</v>
      </c>
      <c r="P52" s="12">
        <v>0.8</v>
      </c>
      <c r="Q52" s="13">
        <v>8</v>
      </c>
      <c r="R52" s="12"/>
      <c r="S52" s="13">
        <v>144</v>
      </c>
      <c r="T52" s="13">
        <v>7.26</v>
      </c>
      <c r="U52" s="13">
        <v>19.834710743801654</v>
      </c>
    </row>
    <row r="53" spans="1:21" ht="15">
      <c r="A53" s="9"/>
      <c r="B53" s="9" t="s">
        <v>54</v>
      </c>
      <c r="C53" s="12">
        <v>137.87</v>
      </c>
      <c r="D53" s="12">
        <v>4.16</v>
      </c>
      <c r="E53" s="13">
        <v>33.14182692307692</v>
      </c>
      <c r="F53" s="13"/>
      <c r="G53" s="12">
        <v>23.97</v>
      </c>
      <c r="H53" s="12">
        <v>1.65</v>
      </c>
      <c r="I53" s="13">
        <v>14.527272727272727</v>
      </c>
      <c r="J53" s="13"/>
      <c r="K53" s="13">
        <v>161.84</v>
      </c>
      <c r="L53" s="13">
        <v>5.8100000000000005</v>
      </c>
      <c r="M53" s="13">
        <v>27.855421686746986</v>
      </c>
      <c r="N53" s="13"/>
      <c r="O53" s="12">
        <v>2.58</v>
      </c>
      <c r="P53" s="12">
        <v>0.45</v>
      </c>
      <c r="Q53" s="13">
        <v>5.733333333333333</v>
      </c>
      <c r="R53" s="12"/>
      <c r="S53" s="13">
        <v>164.42000000000002</v>
      </c>
      <c r="T53" s="13">
        <v>6.260000000000001</v>
      </c>
      <c r="U53" s="13">
        <v>26.26517571884984</v>
      </c>
    </row>
    <row r="54" spans="1:21" ht="15">
      <c r="A54" s="9"/>
      <c r="B54" s="9" t="s">
        <v>55</v>
      </c>
      <c r="C54" s="12">
        <v>296.53</v>
      </c>
      <c r="D54" s="12">
        <v>7.18</v>
      </c>
      <c r="E54" s="13">
        <v>41.29944289693593</v>
      </c>
      <c r="F54" s="13"/>
      <c r="G54" s="12">
        <v>246.47</v>
      </c>
      <c r="H54" s="12">
        <v>9.98</v>
      </c>
      <c r="I54" s="13">
        <v>24.696392785571142</v>
      </c>
      <c r="J54" s="13"/>
      <c r="K54" s="13">
        <v>543</v>
      </c>
      <c r="L54" s="13">
        <v>17.16</v>
      </c>
      <c r="M54" s="13">
        <v>31.643356643356643</v>
      </c>
      <c r="N54" s="13"/>
      <c r="O54" s="12">
        <v>24.02</v>
      </c>
      <c r="P54" s="12">
        <v>2.65</v>
      </c>
      <c r="Q54" s="13">
        <v>9.064150943396227</v>
      </c>
      <c r="R54" s="12"/>
      <c r="S54" s="13">
        <v>567.02</v>
      </c>
      <c r="T54" s="13">
        <v>19.81</v>
      </c>
      <c r="U54" s="13">
        <v>28.62291771832408</v>
      </c>
    </row>
    <row r="55" spans="1:21" ht="15">
      <c r="A55" s="9"/>
      <c r="B55" s="9" t="s">
        <v>56</v>
      </c>
      <c r="C55" s="12">
        <v>24</v>
      </c>
      <c r="D55" s="12">
        <v>0.69</v>
      </c>
      <c r="E55" s="13">
        <v>34.78260869565218</v>
      </c>
      <c r="F55" s="13"/>
      <c r="G55" s="12">
        <v>38.47</v>
      </c>
      <c r="H55" s="12">
        <v>1.21</v>
      </c>
      <c r="I55" s="13">
        <v>31.793388429752067</v>
      </c>
      <c r="J55" s="13"/>
      <c r="K55" s="13">
        <v>62.47</v>
      </c>
      <c r="L55" s="13">
        <v>1.9</v>
      </c>
      <c r="M55" s="13">
        <v>32.87894736842105</v>
      </c>
      <c r="N55" s="13"/>
      <c r="O55" s="12">
        <v>5.58</v>
      </c>
      <c r="P55" s="12">
        <v>0.51</v>
      </c>
      <c r="Q55" s="13">
        <v>10.941176470588236</v>
      </c>
      <c r="R55" s="12"/>
      <c r="S55" s="13">
        <v>68.05</v>
      </c>
      <c r="T55" s="13">
        <v>2.41</v>
      </c>
      <c r="U55" s="13">
        <v>28.236514522821572</v>
      </c>
    </row>
    <row r="56" spans="1:21" ht="15">
      <c r="A56" s="9"/>
      <c r="B56" s="9" t="s">
        <v>57</v>
      </c>
      <c r="C56" s="12">
        <v>994.77</v>
      </c>
      <c r="D56" s="12">
        <v>35.12</v>
      </c>
      <c r="E56" s="13">
        <v>28.3248861047836</v>
      </c>
      <c r="F56" s="13"/>
      <c r="G56" s="12">
        <v>75.5</v>
      </c>
      <c r="H56" s="12">
        <v>3.98</v>
      </c>
      <c r="I56" s="13">
        <v>18.969849246231156</v>
      </c>
      <c r="J56" s="13"/>
      <c r="K56" s="13">
        <v>1070.27</v>
      </c>
      <c r="L56" s="13">
        <v>39.099999999999994</v>
      </c>
      <c r="M56" s="13">
        <v>27.37263427109975</v>
      </c>
      <c r="N56" s="13"/>
      <c r="O56" s="12">
        <v>18.5</v>
      </c>
      <c r="P56" s="12">
        <v>1.38</v>
      </c>
      <c r="Q56" s="13">
        <v>13.405797101449277</v>
      </c>
      <c r="R56" s="12"/>
      <c r="S56" s="13">
        <v>1088.77</v>
      </c>
      <c r="T56" s="13">
        <v>40.48</v>
      </c>
      <c r="U56" s="13">
        <v>26.89649209486166</v>
      </c>
    </row>
    <row r="57" spans="1:21" ht="15">
      <c r="A57" s="9"/>
      <c r="B57" s="9" t="s">
        <v>58</v>
      </c>
      <c r="C57" s="12">
        <v>16.4</v>
      </c>
      <c r="D57" s="12">
        <v>0.81</v>
      </c>
      <c r="E57" s="13">
        <v>20.24691358024691</v>
      </c>
      <c r="F57" s="13"/>
      <c r="G57" s="12">
        <v>0</v>
      </c>
      <c r="H57" s="12">
        <v>0</v>
      </c>
      <c r="I57" s="13" t="s">
        <v>15</v>
      </c>
      <c r="J57" s="13"/>
      <c r="K57" s="13">
        <v>16.4</v>
      </c>
      <c r="L57" s="13">
        <v>0.81</v>
      </c>
      <c r="M57" s="13">
        <v>20.24691358024691</v>
      </c>
      <c r="N57" s="13"/>
      <c r="O57" s="12">
        <v>0</v>
      </c>
      <c r="P57" s="12">
        <v>0</v>
      </c>
      <c r="Q57" s="13" t="s">
        <v>15</v>
      </c>
      <c r="R57" s="12"/>
      <c r="S57" s="13">
        <v>16.4</v>
      </c>
      <c r="T57" s="13">
        <v>0.81</v>
      </c>
      <c r="U57" s="13">
        <v>20.24691358024691</v>
      </c>
    </row>
    <row r="58" spans="1:21" ht="15">
      <c r="A58" s="9"/>
      <c r="B58" s="9" t="s">
        <v>75</v>
      </c>
      <c r="C58" s="12">
        <v>129.07</v>
      </c>
      <c r="D58" s="12">
        <v>5.25</v>
      </c>
      <c r="E58" s="13">
        <v>24.584761904761905</v>
      </c>
      <c r="F58" s="13"/>
      <c r="G58" s="12">
        <v>0</v>
      </c>
      <c r="H58" s="12">
        <v>0</v>
      </c>
      <c r="I58" s="13" t="s">
        <v>15</v>
      </c>
      <c r="J58" s="13"/>
      <c r="K58" s="13">
        <v>129.07</v>
      </c>
      <c r="L58" s="13">
        <v>5.25</v>
      </c>
      <c r="M58" s="13">
        <v>24.584761904761905</v>
      </c>
      <c r="N58" s="13"/>
      <c r="O58" s="12">
        <v>0</v>
      </c>
      <c r="P58" s="12">
        <v>0</v>
      </c>
      <c r="Q58" s="13" t="s">
        <v>15</v>
      </c>
      <c r="R58" s="12"/>
      <c r="S58" s="13">
        <v>129.07</v>
      </c>
      <c r="T58" s="13">
        <v>5.25</v>
      </c>
      <c r="U58" s="13">
        <v>24.584761904761905</v>
      </c>
    </row>
    <row r="59" spans="1:21" ht="15">
      <c r="A59" s="9"/>
      <c r="B59" s="9" t="s">
        <v>59</v>
      </c>
      <c r="C59" s="12">
        <v>33.93</v>
      </c>
      <c r="D59" s="12">
        <v>1.36</v>
      </c>
      <c r="E59" s="13">
        <v>24.948529411764703</v>
      </c>
      <c r="F59" s="13"/>
      <c r="G59" s="12">
        <v>85.4</v>
      </c>
      <c r="H59" s="12">
        <v>2.36</v>
      </c>
      <c r="I59" s="13">
        <v>36.186440677966104</v>
      </c>
      <c r="J59" s="13"/>
      <c r="K59" s="13">
        <v>119.33000000000001</v>
      </c>
      <c r="L59" s="13">
        <v>3.7199999999999998</v>
      </c>
      <c r="M59" s="13">
        <v>32.07795698924732</v>
      </c>
      <c r="N59" s="13"/>
      <c r="O59" s="12">
        <v>0</v>
      </c>
      <c r="P59" s="12">
        <v>0</v>
      </c>
      <c r="Q59" s="13" t="s">
        <v>15</v>
      </c>
      <c r="R59" s="12"/>
      <c r="S59" s="13">
        <v>119.33000000000001</v>
      </c>
      <c r="T59" s="13">
        <v>3.7199999999999998</v>
      </c>
      <c r="U59" s="13">
        <v>32.07795698924732</v>
      </c>
    </row>
    <row r="60" spans="1:21" ht="15">
      <c r="A60" s="9"/>
      <c r="B60" s="9" t="s">
        <v>60</v>
      </c>
      <c r="C60" s="12">
        <v>269.58</v>
      </c>
      <c r="D60" s="12">
        <v>9.54</v>
      </c>
      <c r="E60" s="13">
        <v>28.257861635220127</v>
      </c>
      <c r="F60" s="13"/>
      <c r="G60" s="12">
        <v>35.58</v>
      </c>
      <c r="H60" s="12">
        <v>2.12</v>
      </c>
      <c r="I60" s="13">
        <v>16.783018867924525</v>
      </c>
      <c r="J60" s="13"/>
      <c r="K60" s="13">
        <v>305.15999999999997</v>
      </c>
      <c r="L60" s="13">
        <v>11.66</v>
      </c>
      <c r="M60" s="13">
        <v>26.171526586620924</v>
      </c>
      <c r="N60" s="13"/>
      <c r="O60" s="12">
        <v>7.58</v>
      </c>
      <c r="P60" s="12">
        <v>0.68</v>
      </c>
      <c r="Q60" s="13">
        <v>11.147058823529411</v>
      </c>
      <c r="R60" s="12"/>
      <c r="S60" s="13">
        <v>312.73999999999995</v>
      </c>
      <c r="T60" s="13">
        <v>12.34</v>
      </c>
      <c r="U60" s="13">
        <v>25.343598055105346</v>
      </c>
    </row>
    <row r="61" spans="1:21" ht="15">
      <c r="A61" s="9"/>
      <c r="B61" s="9" t="s">
        <v>61</v>
      </c>
      <c r="C61" s="12">
        <v>257.4</v>
      </c>
      <c r="D61" s="12">
        <v>4.32</v>
      </c>
      <c r="E61" s="13">
        <v>59.58333333333332</v>
      </c>
      <c r="F61" s="13"/>
      <c r="G61" s="12">
        <v>176.47</v>
      </c>
      <c r="H61" s="12">
        <v>7.27</v>
      </c>
      <c r="I61" s="13">
        <v>24.27372764786795</v>
      </c>
      <c r="J61" s="13"/>
      <c r="K61" s="13">
        <v>433.87</v>
      </c>
      <c r="L61" s="13">
        <v>11.59</v>
      </c>
      <c r="M61" s="13">
        <v>37.43485763589301</v>
      </c>
      <c r="N61" s="13"/>
      <c r="O61" s="12">
        <v>28.03</v>
      </c>
      <c r="P61" s="12">
        <v>2.63</v>
      </c>
      <c r="Q61" s="13">
        <v>10.657794676806084</v>
      </c>
      <c r="R61" s="12"/>
      <c r="S61" s="13">
        <v>461.9</v>
      </c>
      <c r="T61" s="13">
        <v>14.219999999999999</v>
      </c>
      <c r="U61" s="13">
        <v>32.48241912798875</v>
      </c>
    </row>
    <row r="62" spans="1:21" ht="15">
      <c r="A62" s="9"/>
      <c r="B62" s="9" t="s">
        <v>62</v>
      </c>
      <c r="C62" s="12">
        <v>191.33</v>
      </c>
      <c r="D62" s="12">
        <v>4.03</v>
      </c>
      <c r="E62" s="13">
        <v>47.47642679900744</v>
      </c>
      <c r="F62" s="13"/>
      <c r="G62" s="12">
        <v>509.87</v>
      </c>
      <c r="H62" s="12">
        <v>15.21</v>
      </c>
      <c r="I62" s="13">
        <v>33.52202498356344</v>
      </c>
      <c r="J62" s="13"/>
      <c r="K62" s="13">
        <v>701.2</v>
      </c>
      <c r="L62" s="13">
        <v>19.240000000000002</v>
      </c>
      <c r="M62" s="13">
        <v>36.444906444906444</v>
      </c>
      <c r="N62" s="13"/>
      <c r="O62" s="12">
        <v>14.77</v>
      </c>
      <c r="P62" s="12">
        <v>2.63</v>
      </c>
      <c r="Q62" s="13">
        <v>5.61596958174905</v>
      </c>
      <c r="R62" s="12"/>
      <c r="S62" s="13">
        <v>715.97</v>
      </c>
      <c r="T62" s="13">
        <v>21.87</v>
      </c>
      <c r="U62" s="13">
        <v>32.73754000914495</v>
      </c>
    </row>
    <row r="63" spans="1:21" ht="15">
      <c r="A63" s="9"/>
      <c r="B63" s="9" t="s">
        <v>63</v>
      </c>
      <c r="C63" s="12">
        <v>74</v>
      </c>
      <c r="D63" s="12">
        <v>2.05</v>
      </c>
      <c r="E63" s="13">
        <v>36.09756097560976</v>
      </c>
      <c r="F63" s="13"/>
      <c r="G63" s="12">
        <v>476.87</v>
      </c>
      <c r="H63" s="12">
        <v>15.11</v>
      </c>
      <c r="I63" s="13">
        <v>31.55989410986102</v>
      </c>
      <c r="J63" s="13"/>
      <c r="K63" s="13">
        <v>550.87</v>
      </c>
      <c r="L63" s="13">
        <v>17.16</v>
      </c>
      <c r="M63" s="13">
        <v>32.10198135198135</v>
      </c>
      <c r="N63" s="13"/>
      <c r="O63" s="12">
        <v>8.42</v>
      </c>
      <c r="P63" s="12">
        <v>0.87</v>
      </c>
      <c r="Q63" s="13">
        <v>9.67816091954023</v>
      </c>
      <c r="R63" s="12"/>
      <c r="S63" s="13">
        <v>559.29</v>
      </c>
      <c r="T63" s="13">
        <v>18.03</v>
      </c>
      <c r="U63" s="13">
        <v>31.01996672212978</v>
      </c>
    </row>
    <row r="64" spans="1:21" ht="15">
      <c r="A64" s="9"/>
      <c r="B64" s="9" t="s">
        <v>11</v>
      </c>
      <c r="C64" s="9">
        <v>3107.49</v>
      </c>
      <c r="D64" s="9">
        <v>98.61</v>
      </c>
      <c r="E64" s="14">
        <v>31.512929723151807</v>
      </c>
      <c r="F64" s="14"/>
      <c r="G64" s="9">
        <v>2546.11</v>
      </c>
      <c r="H64" s="9">
        <v>90.86</v>
      </c>
      <c r="I64" s="14">
        <v>28.022342064714948</v>
      </c>
      <c r="J64" s="14"/>
      <c r="K64" s="14">
        <v>5653.6</v>
      </c>
      <c r="L64" s="14">
        <v>189.47</v>
      </c>
      <c r="M64" s="14">
        <v>29.839024647701486</v>
      </c>
      <c r="N64" s="14"/>
      <c r="O64" s="9">
        <v>175.8</v>
      </c>
      <c r="P64" s="9">
        <v>18.709999999999997</v>
      </c>
      <c r="Q64" s="14">
        <v>9.396044895777662</v>
      </c>
      <c r="R64" s="9"/>
      <c r="S64" s="14">
        <v>5829.400000000001</v>
      </c>
      <c r="T64" s="14">
        <v>208.18</v>
      </c>
      <c r="U64" s="14">
        <v>28.001729272744743</v>
      </c>
    </row>
    <row r="65" spans="1:21" ht="15">
      <c r="A65" s="9"/>
      <c r="B65" s="9"/>
      <c r="C65" s="9"/>
      <c r="D65" s="9"/>
      <c r="E65" s="14"/>
      <c r="F65" s="14"/>
      <c r="G65" s="9"/>
      <c r="H65" s="9"/>
      <c r="I65" s="14"/>
      <c r="J65" s="14"/>
      <c r="K65" s="14"/>
      <c r="L65" s="14"/>
      <c r="M65" s="14"/>
      <c r="N65" s="14"/>
      <c r="O65" s="9"/>
      <c r="P65" s="9"/>
      <c r="Q65" s="14"/>
      <c r="R65" s="9"/>
      <c r="S65" s="14"/>
      <c r="T65" s="14"/>
      <c r="U65" s="14"/>
    </row>
    <row r="66" spans="1:21" ht="15">
      <c r="A66" s="9" t="s">
        <v>64</v>
      </c>
      <c r="B66" s="9" t="s">
        <v>76</v>
      </c>
      <c r="C66" s="12">
        <v>0</v>
      </c>
      <c r="D66" s="12">
        <v>0</v>
      </c>
      <c r="E66" s="13" t="s">
        <v>15</v>
      </c>
      <c r="F66" s="13"/>
      <c r="G66" s="12">
        <v>11</v>
      </c>
      <c r="H66" s="12">
        <v>9</v>
      </c>
      <c r="I66" s="13">
        <v>1.2222222222222223</v>
      </c>
      <c r="J66" s="13"/>
      <c r="K66" s="13">
        <v>11</v>
      </c>
      <c r="L66" s="13">
        <v>9</v>
      </c>
      <c r="M66" s="13">
        <v>1.2222222222222223</v>
      </c>
      <c r="N66" s="13"/>
      <c r="O66" s="12">
        <v>0</v>
      </c>
      <c r="P66" s="12">
        <v>0</v>
      </c>
      <c r="Q66" s="13" t="s">
        <v>15</v>
      </c>
      <c r="R66" s="12"/>
      <c r="S66" s="13">
        <v>11</v>
      </c>
      <c r="T66" s="13">
        <v>9</v>
      </c>
      <c r="U66" s="13">
        <v>1.2222222222222223</v>
      </c>
    </row>
    <row r="67" spans="1:21" ht="15">
      <c r="A67" s="9"/>
      <c r="B67" s="9" t="s">
        <v>77</v>
      </c>
      <c r="C67" s="12">
        <v>26.93</v>
      </c>
      <c r="D67" s="12">
        <v>1.65</v>
      </c>
      <c r="E67" s="13">
        <v>16.32121212121212</v>
      </c>
      <c r="F67" s="13"/>
      <c r="G67" s="12">
        <v>4</v>
      </c>
      <c r="H67" s="12">
        <v>0.5</v>
      </c>
      <c r="I67" s="13">
        <v>8</v>
      </c>
      <c r="J67" s="13"/>
      <c r="K67" s="13">
        <v>30.93</v>
      </c>
      <c r="L67" s="13">
        <v>2.15</v>
      </c>
      <c r="M67" s="13">
        <v>14.386046511627907</v>
      </c>
      <c r="N67" s="13"/>
      <c r="O67" s="12">
        <v>0</v>
      </c>
      <c r="P67" s="12">
        <v>0</v>
      </c>
      <c r="Q67" s="13" t="s">
        <v>15</v>
      </c>
      <c r="R67" s="12"/>
      <c r="S67" s="13">
        <v>30.93</v>
      </c>
      <c r="T67" s="13">
        <v>2.15</v>
      </c>
      <c r="U67" s="13">
        <v>14.386046511627907</v>
      </c>
    </row>
    <row r="68" spans="1:21" ht="15">
      <c r="A68" s="12"/>
      <c r="B68" s="9" t="s">
        <v>78</v>
      </c>
      <c r="C68" s="12">
        <v>1.2</v>
      </c>
      <c r="D68" s="12">
        <v>1</v>
      </c>
      <c r="E68" s="13">
        <v>1.2</v>
      </c>
      <c r="F68" s="13"/>
      <c r="G68" s="12">
        <v>0</v>
      </c>
      <c r="H68" s="12">
        <v>0</v>
      </c>
      <c r="I68" s="13" t="s">
        <v>15</v>
      </c>
      <c r="J68" s="13"/>
      <c r="K68" s="13">
        <v>1.2</v>
      </c>
      <c r="L68" s="13">
        <v>1</v>
      </c>
      <c r="M68" s="13">
        <v>1.2</v>
      </c>
      <c r="N68" s="13"/>
      <c r="O68" s="12">
        <v>0</v>
      </c>
      <c r="P68" s="12">
        <v>0</v>
      </c>
      <c r="Q68" s="13" t="s">
        <v>15</v>
      </c>
      <c r="R68" s="12"/>
      <c r="S68" s="13">
        <v>1.2</v>
      </c>
      <c r="T68" s="13">
        <v>1</v>
      </c>
      <c r="U68" s="13">
        <v>1.2</v>
      </c>
    </row>
    <row r="69" spans="1:21" ht="15">
      <c r="A69" s="12"/>
      <c r="B69" s="9" t="s">
        <v>65</v>
      </c>
      <c r="C69" s="12">
        <v>113.8</v>
      </c>
      <c r="D69" s="12">
        <v>3.46</v>
      </c>
      <c r="E69" s="13">
        <v>32.89017341040462</v>
      </c>
      <c r="F69" s="13"/>
      <c r="G69" s="12">
        <v>32.53</v>
      </c>
      <c r="H69" s="12">
        <v>4.07</v>
      </c>
      <c r="I69" s="13">
        <v>7.992628992628992</v>
      </c>
      <c r="J69" s="13"/>
      <c r="K69" s="13">
        <v>146.32999999999998</v>
      </c>
      <c r="L69" s="13">
        <v>7.53</v>
      </c>
      <c r="M69" s="13">
        <v>19.43293492695883</v>
      </c>
      <c r="N69" s="13"/>
      <c r="O69" s="12">
        <v>0</v>
      </c>
      <c r="P69" s="12">
        <v>0</v>
      </c>
      <c r="Q69" s="13" t="s">
        <v>15</v>
      </c>
      <c r="R69" s="12"/>
      <c r="S69" s="13">
        <v>146.32999999999998</v>
      </c>
      <c r="T69" s="13">
        <v>7.53</v>
      </c>
      <c r="U69" s="13">
        <v>19.43293492695883</v>
      </c>
    </row>
    <row r="70" spans="1:21" ht="15">
      <c r="A70" s="12"/>
      <c r="B70" s="9" t="s">
        <v>11</v>
      </c>
      <c r="C70" s="9">
        <v>141.93</v>
      </c>
      <c r="D70" s="9">
        <v>6.109999999999999</v>
      </c>
      <c r="E70" s="14">
        <v>23.229132569558104</v>
      </c>
      <c r="F70" s="14"/>
      <c r="G70" s="9">
        <v>47.53</v>
      </c>
      <c r="H70" s="9">
        <v>13.57</v>
      </c>
      <c r="I70" s="14">
        <v>3.5025792188651437</v>
      </c>
      <c r="J70" s="14"/>
      <c r="K70" s="14">
        <v>189.46</v>
      </c>
      <c r="L70" s="14">
        <v>19.68</v>
      </c>
      <c r="M70" s="14">
        <v>9.627032520325203</v>
      </c>
      <c r="N70" s="14"/>
      <c r="O70" s="9">
        <v>0</v>
      </c>
      <c r="P70" s="9">
        <v>0</v>
      </c>
      <c r="Q70" s="14" t="s">
        <v>15</v>
      </c>
      <c r="R70" s="9"/>
      <c r="S70" s="14">
        <v>189.46</v>
      </c>
      <c r="T70" s="14">
        <v>19.68</v>
      </c>
      <c r="U70" s="14">
        <v>9.627032520325203</v>
      </c>
    </row>
    <row r="71" spans="1:21" ht="15">
      <c r="A71" s="12"/>
      <c r="B71" s="12"/>
      <c r="C71" s="12"/>
      <c r="D71" s="12"/>
      <c r="E71" s="12"/>
      <c r="F71" s="12"/>
      <c r="G71" s="12"/>
      <c r="H71" s="12"/>
      <c r="I71" s="12" t="s">
        <v>15</v>
      </c>
      <c r="J71" s="12"/>
      <c r="K71" s="12"/>
      <c r="L71" s="12"/>
      <c r="M71" s="12"/>
      <c r="N71" s="12"/>
      <c r="O71" s="12"/>
      <c r="P71" s="12"/>
      <c r="Q71" s="12" t="s">
        <v>15</v>
      </c>
      <c r="R71" s="12"/>
      <c r="S71" s="12"/>
      <c r="T71" s="12"/>
      <c r="U71" s="12"/>
    </row>
    <row r="72" spans="1:21" ht="15">
      <c r="A72" s="9" t="s">
        <v>12</v>
      </c>
      <c r="B72" s="9"/>
      <c r="C72" s="9">
        <v>7163.240000000001</v>
      </c>
      <c r="D72" s="9">
        <v>259.25</v>
      </c>
      <c r="E72" s="14">
        <v>27.630626808100292</v>
      </c>
      <c r="F72" s="14"/>
      <c r="G72" s="9">
        <v>8476.17</v>
      </c>
      <c r="H72" s="9">
        <v>371.58</v>
      </c>
      <c r="I72" s="14">
        <v>22.81115775875989</v>
      </c>
      <c r="J72" s="14"/>
      <c r="K72" s="9">
        <v>15639.41</v>
      </c>
      <c r="L72" s="9">
        <v>630.8299999999999</v>
      </c>
      <c r="M72" s="14">
        <v>24.791798107255524</v>
      </c>
      <c r="N72" s="14"/>
      <c r="O72" s="9">
        <v>1670</v>
      </c>
      <c r="P72" s="9">
        <v>126.19</v>
      </c>
      <c r="Q72" s="14">
        <v>13.234012203819637</v>
      </c>
      <c r="R72" s="9"/>
      <c r="S72" s="14">
        <v>17309.41</v>
      </c>
      <c r="T72" s="14">
        <v>757.02</v>
      </c>
      <c r="U72" s="14">
        <v>22.865195107130592</v>
      </c>
    </row>
  </sheetData>
  <sheetProtection/>
  <mergeCells count="5">
    <mergeCell ref="C2:E2"/>
    <mergeCell ref="G2:I2"/>
    <mergeCell ref="K2:M2"/>
    <mergeCell ref="O2:Q2"/>
    <mergeCell ref="S2:U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7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1.8515625" style="0" bestFit="1" customWidth="1"/>
    <col min="2" max="2" width="10.57421875" style="0" bestFit="1" customWidth="1"/>
    <col min="3" max="3" width="6.57421875" style="0" bestFit="1" customWidth="1"/>
    <col min="4" max="4" width="5.7109375" style="0" bestFit="1" customWidth="1"/>
    <col min="5" max="5" width="8.00390625" style="0" bestFit="1" customWidth="1"/>
    <col min="6" max="6" width="1.8515625" style="0" customWidth="1"/>
    <col min="7" max="7" width="6.57421875" style="0" bestFit="1" customWidth="1"/>
    <col min="8" max="8" width="5.7109375" style="0" bestFit="1" customWidth="1"/>
    <col min="9" max="9" width="8.00390625" style="0" bestFit="1" customWidth="1"/>
    <col min="10" max="10" width="1.8515625" style="0" customWidth="1"/>
    <col min="11" max="11" width="7.421875" style="0" bestFit="1" customWidth="1"/>
    <col min="12" max="12" width="5.7109375" style="0" bestFit="1" customWidth="1"/>
    <col min="13" max="13" width="8.00390625" style="0" bestFit="1" customWidth="1"/>
    <col min="14" max="14" width="1.421875" style="0" customWidth="1"/>
    <col min="15" max="15" width="6.57421875" style="0" bestFit="1" customWidth="1"/>
    <col min="16" max="16" width="5.7109375" style="0" bestFit="1" customWidth="1"/>
    <col min="17" max="17" width="8.00390625" style="0" bestFit="1" customWidth="1"/>
    <col min="18" max="18" width="1.8515625" style="0" customWidth="1"/>
    <col min="19" max="19" width="7.421875" style="0" bestFit="1" customWidth="1"/>
    <col min="20" max="20" width="5.7109375" style="0" bestFit="1" customWidth="1"/>
    <col min="21" max="21" width="8.00390625" style="0" bestFit="1" customWidth="1"/>
  </cols>
  <sheetData>
    <row r="1" ht="15">
      <c r="A1" s="16" t="s">
        <v>79</v>
      </c>
    </row>
    <row r="2" spans="2:21" ht="15">
      <c r="B2" s="16"/>
      <c r="C2" s="31" t="s">
        <v>1</v>
      </c>
      <c r="D2" s="31"/>
      <c r="E2" s="31"/>
      <c r="F2" s="17"/>
      <c r="G2" s="31" t="s">
        <v>2</v>
      </c>
      <c r="H2" s="31"/>
      <c r="I2" s="31"/>
      <c r="J2" s="17"/>
      <c r="K2" s="31" t="s">
        <v>3</v>
      </c>
      <c r="L2" s="31"/>
      <c r="M2" s="31"/>
      <c r="N2" s="17"/>
      <c r="O2" s="31" t="s">
        <v>4</v>
      </c>
      <c r="P2" s="31"/>
      <c r="Q2" s="31"/>
      <c r="R2" s="18"/>
      <c r="S2" s="31" t="s">
        <v>5</v>
      </c>
      <c r="T2" s="31"/>
      <c r="U2" s="31"/>
    </row>
    <row r="3" spans="1:21" ht="15">
      <c r="A3" s="16" t="s">
        <v>6</v>
      </c>
      <c r="B3" s="16" t="s">
        <v>7</v>
      </c>
      <c r="C3" s="19" t="s">
        <v>8</v>
      </c>
      <c r="D3" s="19" t="s">
        <v>9</v>
      </c>
      <c r="E3" s="20" t="s">
        <v>10</v>
      </c>
      <c r="F3" s="20"/>
      <c r="G3" s="19" t="s">
        <v>8</v>
      </c>
      <c r="H3" s="19" t="s">
        <v>9</v>
      </c>
      <c r="I3" s="20" t="s">
        <v>10</v>
      </c>
      <c r="J3" s="20"/>
      <c r="K3" s="19" t="s">
        <v>8</v>
      </c>
      <c r="L3" s="19" t="s">
        <v>9</v>
      </c>
      <c r="M3" s="20" t="s">
        <v>10</v>
      </c>
      <c r="N3" s="20"/>
      <c r="O3" s="19" t="s">
        <v>8</v>
      </c>
      <c r="P3" s="19" t="s">
        <v>9</v>
      </c>
      <c r="Q3" s="20" t="s">
        <v>10</v>
      </c>
      <c r="R3" s="16"/>
      <c r="S3" s="19" t="s">
        <v>8</v>
      </c>
      <c r="T3" s="19" t="s">
        <v>9</v>
      </c>
      <c r="U3" s="20" t="s">
        <v>10</v>
      </c>
    </row>
    <row r="4" spans="1:21" ht="15">
      <c r="A4" s="21" t="s">
        <v>13</v>
      </c>
      <c r="B4" s="21" t="s">
        <v>13</v>
      </c>
      <c r="C4" s="22">
        <v>11.2</v>
      </c>
      <c r="D4" s="22">
        <v>0.563</v>
      </c>
      <c r="E4" s="23">
        <v>19.893428063943162</v>
      </c>
      <c r="F4" s="23"/>
      <c r="G4" s="22">
        <v>0</v>
      </c>
      <c r="H4" s="22">
        <v>0</v>
      </c>
      <c r="I4" s="23" t="s">
        <v>15</v>
      </c>
      <c r="J4" s="23"/>
      <c r="K4" s="23">
        <v>11.2</v>
      </c>
      <c r="L4" s="23">
        <v>0.563</v>
      </c>
      <c r="M4" s="23">
        <v>19.893428063943162</v>
      </c>
      <c r="N4" s="23"/>
      <c r="O4" s="22">
        <v>0</v>
      </c>
      <c r="P4" s="22">
        <v>0</v>
      </c>
      <c r="Q4" s="23" t="s">
        <v>15</v>
      </c>
      <c r="R4" s="24"/>
      <c r="S4" s="23">
        <v>11.2</v>
      </c>
      <c r="T4" s="23">
        <v>0.563</v>
      </c>
      <c r="U4" s="23">
        <v>19.893428063943162</v>
      </c>
    </row>
    <row r="5" spans="1:21" ht="15">
      <c r="A5" s="16"/>
      <c r="B5" s="21" t="s">
        <v>68</v>
      </c>
      <c r="C5" s="22">
        <v>207.04999999999993</v>
      </c>
      <c r="D5" s="22">
        <v>8.478</v>
      </c>
      <c r="E5" s="23">
        <v>24.42203349846661</v>
      </c>
      <c r="F5" s="23"/>
      <c r="G5" s="22">
        <v>183.96666666666667</v>
      </c>
      <c r="H5" s="22">
        <v>10.991000000000001</v>
      </c>
      <c r="I5" s="23">
        <v>16.737937100051557</v>
      </c>
      <c r="J5" s="23"/>
      <c r="K5" s="23">
        <v>391.0166666666666</v>
      </c>
      <c r="L5" s="23">
        <v>19.469</v>
      </c>
      <c r="M5" s="23">
        <v>20.0840652661496</v>
      </c>
      <c r="N5" s="23"/>
      <c r="O5" s="22">
        <v>22.333333333333332</v>
      </c>
      <c r="P5" s="22">
        <v>3.052</v>
      </c>
      <c r="Q5" s="23">
        <v>7.317605941459152</v>
      </c>
      <c r="R5" s="24"/>
      <c r="S5" s="23">
        <v>413.3499999999999</v>
      </c>
      <c r="T5" s="23">
        <v>22.521</v>
      </c>
      <c r="U5" s="23">
        <v>18.353980729097284</v>
      </c>
    </row>
    <row r="6" spans="1:21" ht="15">
      <c r="A6" s="16"/>
      <c r="B6" s="21" t="s">
        <v>14</v>
      </c>
      <c r="C6" s="22">
        <v>283.06666666666655</v>
      </c>
      <c r="D6" s="22">
        <v>9.768999999999998</v>
      </c>
      <c r="E6" s="23">
        <v>28.976012556727056</v>
      </c>
      <c r="F6" s="23"/>
      <c r="G6" s="22">
        <v>202.73333333333335</v>
      </c>
      <c r="H6" s="22">
        <v>9.996</v>
      </c>
      <c r="I6" s="23">
        <v>20.281445911698015</v>
      </c>
      <c r="J6" s="23"/>
      <c r="K6" s="23">
        <v>485.7999999999999</v>
      </c>
      <c r="L6" s="23">
        <v>19.765</v>
      </c>
      <c r="M6" s="23">
        <v>24.57880091070073</v>
      </c>
      <c r="N6" s="23"/>
      <c r="O6" s="22">
        <v>33.5</v>
      </c>
      <c r="P6" s="22">
        <v>2.631</v>
      </c>
      <c r="Q6" s="23">
        <v>12.73280121626758</v>
      </c>
      <c r="R6" s="24"/>
      <c r="S6" s="23">
        <v>519.3</v>
      </c>
      <c r="T6" s="23">
        <v>22.396</v>
      </c>
      <c r="U6" s="23">
        <v>23.187176281478834</v>
      </c>
    </row>
    <row r="7" spans="1:21" ht="15">
      <c r="A7" s="16"/>
      <c r="B7" s="21" t="s">
        <v>16</v>
      </c>
      <c r="C7" s="22">
        <v>744.4666666666664</v>
      </c>
      <c r="D7" s="22">
        <v>34.239999999999974</v>
      </c>
      <c r="E7" s="23">
        <v>21.742601246105927</v>
      </c>
      <c r="F7" s="23"/>
      <c r="G7" s="22">
        <v>226.7666666666667</v>
      </c>
      <c r="H7" s="22">
        <v>11.392000000000003</v>
      </c>
      <c r="I7" s="23">
        <v>19.905781835205993</v>
      </c>
      <c r="J7" s="23"/>
      <c r="K7" s="23">
        <v>971.2333333333331</v>
      </c>
      <c r="L7" s="23">
        <v>45.63199999999998</v>
      </c>
      <c r="M7" s="23">
        <v>21.284040439457698</v>
      </c>
      <c r="N7" s="23"/>
      <c r="O7" s="22">
        <v>26.683333333333334</v>
      </c>
      <c r="P7" s="22">
        <v>3.0570000000000004</v>
      </c>
      <c r="Q7" s="23">
        <v>8.728601024970013</v>
      </c>
      <c r="R7" s="24"/>
      <c r="S7" s="23">
        <v>997.9166666666664</v>
      </c>
      <c r="T7" s="23">
        <v>48.68899999999998</v>
      </c>
      <c r="U7" s="23">
        <v>20.495731410927867</v>
      </c>
    </row>
    <row r="8" spans="1:21" ht="15">
      <c r="A8" s="16"/>
      <c r="B8" s="21" t="s">
        <v>17</v>
      </c>
      <c r="C8" s="22">
        <v>42.66666666666666</v>
      </c>
      <c r="D8" s="22">
        <v>1.2229999999999999</v>
      </c>
      <c r="E8" s="23">
        <v>34.88689016080676</v>
      </c>
      <c r="F8" s="23"/>
      <c r="G8" s="22">
        <v>105.53333333333333</v>
      </c>
      <c r="H8" s="22">
        <v>4.376</v>
      </c>
      <c r="I8" s="23">
        <v>24.11639244363193</v>
      </c>
      <c r="J8" s="23"/>
      <c r="K8" s="23">
        <v>148.2</v>
      </c>
      <c r="L8" s="23">
        <v>5.599</v>
      </c>
      <c r="M8" s="23">
        <v>26.469012323629215</v>
      </c>
      <c r="N8" s="23"/>
      <c r="O8" s="22">
        <v>0</v>
      </c>
      <c r="P8" s="22">
        <v>0</v>
      </c>
      <c r="Q8" s="23" t="s">
        <v>15</v>
      </c>
      <c r="R8" s="24"/>
      <c r="S8" s="23">
        <v>148.2</v>
      </c>
      <c r="T8" s="23">
        <v>5.599</v>
      </c>
      <c r="U8" s="23">
        <v>26.469012323629215</v>
      </c>
    </row>
    <row r="9" spans="1:21" ht="15">
      <c r="A9" s="16"/>
      <c r="B9" s="21" t="s">
        <v>18</v>
      </c>
      <c r="C9" s="22">
        <v>227.66666666666669</v>
      </c>
      <c r="D9" s="22">
        <v>10.126999999999999</v>
      </c>
      <c r="E9" s="23">
        <v>22.48115598564893</v>
      </c>
      <c r="F9" s="23"/>
      <c r="G9" s="22">
        <v>85.08333333333334</v>
      </c>
      <c r="H9" s="22">
        <v>6.930000000000002</v>
      </c>
      <c r="I9" s="23">
        <v>12.277537277537276</v>
      </c>
      <c r="J9" s="23"/>
      <c r="K9" s="23">
        <v>312.75</v>
      </c>
      <c r="L9" s="23">
        <v>17.057000000000002</v>
      </c>
      <c r="M9" s="23">
        <v>18.33558070000586</v>
      </c>
      <c r="N9" s="23"/>
      <c r="O9" s="22">
        <v>10.933333333333332</v>
      </c>
      <c r="P9" s="22">
        <v>0.966</v>
      </c>
      <c r="Q9" s="23">
        <v>11.31815044858523</v>
      </c>
      <c r="R9" s="24"/>
      <c r="S9" s="23">
        <v>323.68333333333334</v>
      </c>
      <c r="T9" s="23">
        <v>18.023000000000003</v>
      </c>
      <c r="U9" s="23">
        <v>17.95945920952856</v>
      </c>
    </row>
    <row r="10" spans="1:21" ht="15">
      <c r="A10" s="16"/>
      <c r="B10" s="21" t="s">
        <v>19</v>
      </c>
      <c r="C10" s="22">
        <v>250.18333333333325</v>
      </c>
      <c r="D10" s="22">
        <v>10.324000000000005</v>
      </c>
      <c r="E10" s="23">
        <v>24.233178354642884</v>
      </c>
      <c r="F10" s="23"/>
      <c r="G10" s="22">
        <v>138.83333333333337</v>
      </c>
      <c r="H10" s="22">
        <v>17.444</v>
      </c>
      <c r="I10" s="23">
        <v>7.958801498127343</v>
      </c>
      <c r="J10" s="23"/>
      <c r="K10" s="23">
        <v>389.01666666666665</v>
      </c>
      <c r="L10" s="23">
        <v>27.768000000000004</v>
      </c>
      <c r="M10" s="23">
        <v>14.00953135503697</v>
      </c>
      <c r="N10" s="23"/>
      <c r="O10" s="22">
        <v>23.416666666666664</v>
      </c>
      <c r="P10" s="22">
        <v>3.2030000000000003</v>
      </c>
      <c r="Q10" s="23">
        <v>7.310854407326463</v>
      </c>
      <c r="R10" s="24"/>
      <c r="S10" s="23">
        <v>412.43333333333334</v>
      </c>
      <c r="T10" s="23">
        <v>30.971000000000004</v>
      </c>
      <c r="U10" s="23">
        <v>13.316758688235229</v>
      </c>
    </row>
    <row r="11" spans="1:21" ht="15">
      <c r="A11" s="16"/>
      <c r="B11" s="21" t="s">
        <v>20</v>
      </c>
      <c r="C11" s="22">
        <v>281.26666666666665</v>
      </c>
      <c r="D11" s="22">
        <v>5.316000000000001</v>
      </c>
      <c r="E11" s="23">
        <v>52.90945573112615</v>
      </c>
      <c r="F11" s="23"/>
      <c r="G11" s="22">
        <v>242.26666666666662</v>
      </c>
      <c r="H11" s="22">
        <v>5.300000000000001</v>
      </c>
      <c r="I11" s="23">
        <v>45.71069182389936</v>
      </c>
      <c r="J11" s="23"/>
      <c r="K11" s="23">
        <v>523.5333333333333</v>
      </c>
      <c r="L11" s="23">
        <v>10.616000000000001</v>
      </c>
      <c r="M11" s="23">
        <v>49.315498618437566</v>
      </c>
      <c r="N11" s="23"/>
      <c r="O11" s="22">
        <v>14.833333333333334</v>
      </c>
      <c r="P11" s="22">
        <v>2.303</v>
      </c>
      <c r="Q11" s="23">
        <v>6.440874222029238</v>
      </c>
      <c r="R11" s="24"/>
      <c r="S11" s="23">
        <v>538.3666666666667</v>
      </c>
      <c r="T11" s="23">
        <v>12.919</v>
      </c>
      <c r="U11" s="23">
        <v>41.67247206956163</v>
      </c>
    </row>
    <row r="12" spans="1:21" ht="15">
      <c r="A12" s="16"/>
      <c r="B12" s="21" t="s">
        <v>21</v>
      </c>
      <c r="C12" s="22">
        <v>113.73333333333332</v>
      </c>
      <c r="D12" s="22">
        <v>4.392</v>
      </c>
      <c r="E12" s="23">
        <v>25.89556769884638</v>
      </c>
      <c r="F12" s="23"/>
      <c r="G12" s="22">
        <v>214.16666666666669</v>
      </c>
      <c r="H12" s="22">
        <v>9.740999999999998</v>
      </c>
      <c r="I12" s="23">
        <v>21.986106833658425</v>
      </c>
      <c r="J12" s="23"/>
      <c r="K12" s="23">
        <v>327.9</v>
      </c>
      <c r="L12" s="23">
        <v>14.133</v>
      </c>
      <c r="M12" s="23">
        <v>23.201018891955</v>
      </c>
      <c r="N12" s="23"/>
      <c r="O12" s="22">
        <v>51.31666666666666</v>
      </c>
      <c r="P12" s="22">
        <v>3.916</v>
      </c>
      <c r="Q12" s="23">
        <v>13.10435818862785</v>
      </c>
      <c r="R12" s="24"/>
      <c r="S12" s="23">
        <v>379.21666666666664</v>
      </c>
      <c r="T12" s="23">
        <v>18.049</v>
      </c>
      <c r="U12" s="23">
        <v>21.010397621290192</v>
      </c>
    </row>
    <row r="13" spans="1:21" ht="15">
      <c r="A13" s="16"/>
      <c r="B13" s="16" t="s">
        <v>11</v>
      </c>
      <c r="C13" s="25">
        <v>2161.2999999999993</v>
      </c>
      <c r="D13" s="25">
        <v>84.43199999999996</v>
      </c>
      <c r="E13" s="25">
        <v>25.598114458972905</v>
      </c>
      <c r="F13" s="25"/>
      <c r="G13" s="25">
        <v>1399.3500000000001</v>
      </c>
      <c r="H13" s="25">
        <v>76.17</v>
      </c>
      <c r="I13" s="25">
        <v>18.37140606538007</v>
      </c>
      <c r="J13" s="25"/>
      <c r="K13" s="25">
        <v>3560.6499999999996</v>
      </c>
      <c r="L13" s="25">
        <v>160.60199999999998</v>
      </c>
      <c r="M13" s="25">
        <v>22.170645446507518</v>
      </c>
      <c r="N13" s="25"/>
      <c r="O13" s="25">
        <v>183.01666666666668</v>
      </c>
      <c r="P13" s="25">
        <v>19.128</v>
      </c>
      <c r="Q13" s="25">
        <v>9.567998048236444</v>
      </c>
      <c r="R13" s="25"/>
      <c r="S13" s="25">
        <v>3743.6666666666665</v>
      </c>
      <c r="T13" s="25">
        <v>179.72999999999996</v>
      </c>
      <c r="U13" s="25">
        <v>20.829392236502905</v>
      </c>
    </row>
    <row r="14" spans="1:21" ht="15">
      <c r="A14" s="16"/>
      <c r="B14" s="16"/>
      <c r="C14" s="24"/>
      <c r="D14" s="24"/>
      <c r="E14" s="23"/>
      <c r="F14" s="23"/>
      <c r="G14" s="24"/>
      <c r="H14" s="24"/>
      <c r="I14" s="23"/>
      <c r="J14" s="23"/>
      <c r="K14" s="23"/>
      <c r="L14" s="23"/>
      <c r="M14" s="23"/>
      <c r="N14" s="23"/>
      <c r="O14" s="24"/>
      <c r="P14" s="24"/>
      <c r="Q14" s="23"/>
      <c r="R14" s="24"/>
      <c r="S14" s="23"/>
      <c r="T14" s="23"/>
      <c r="U14" s="23"/>
    </row>
    <row r="15" spans="1:21" ht="15">
      <c r="A15" s="21" t="s">
        <v>22</v>
      </c>
      <c r="B15" s="21" t="s">
        <v>23</v>
      </c>
      <c r="C15" s="22">
        <v>129.66666666666666</v>
      </c>
      <c r="D15" s="22">
        <v>4.236000000000001</v>
      </c>
      <c r="E15" s="23">
        <v>30.61063896757947</v>
      </c>
      <c r="F15" s="23"/>
      <c r="G15" s="22">
        <v>328.1333333333333</v>
      </c>
      <c r="H15" s="22">
        <v>13.365999999999998</v>
      </c>
      <c r="I15" s="23">
        <v>24.5498528604918</v>
      </c>
      <c r="J15" s="23"/>
      <c r="K15" s="23">
        <v>457.79999999999995</v>
      </c>
      <c r="L15" s="23">
        <v>17.601999999999997</v>
      </c>
      <c r="M15" s="23">
        <v>26.008408135439158</v>
      </c>
      <c r="N15" s="23"/>
      <c r="O15" s="22">
        <v>44.333333333333336</v>
      </c>
      <c r="P15" s="22">
        <v>1.7830000000000001</v>
      </c>
      <c r="Q15" s="23">
        <v>24.864460646849878</v>
      </c>
      <c r="R15" s="24"/>
      <c r="S15" s="23">
        <v>502.13333333333327</v>
      </c>
      <c r="T15" s="23">
        <v>19.384999999999998</v>
      </c>
      <c r="U15" s="23">
        <v>25.903189751526092</v>
      </c>
    </row>
    <row r="16" spans="1:21" ht="15">
      <c r="A16" s="16"/>
      <c r="B16" s="21" t="s">
        <v>22</v>
      </c>
      <c r="C16" s="22">
        <v>36.8</v>
      </c>
      <c r="D16" s="22">
        <v>1.6</v>
      </c>
      <c r="E16" s="23">
        <v>22.999999999999996</v>
      </c>
      <c r="F16" s="23"/>
      <c r="G16" s="22">
        <v>78.93333333333334</v>
      </c>
      <c r="H16" s="22">
        <v>2.4</v>
      </c>
      <c r="I16" s="23">
        <v>32.88888888888889</v>
      </c>
      <c r="J16" s="23"/>
      <c r="K16" s="23">
        <v>115.73333333333333</v>
      </c>
      <c r="L16" s="23">
        <v>4</v>
      </c>
      <c r="M16" s="23">
        <v>28.933333333333334</v>
      </c>
      <c r="N16" s="23"/>
      <c r="O16" s="22">
        <v>31.083333333333336</v>
      </c>
      <c r="P16" s="22">
        <v>1.3679999999999999</v>
      </c>
      <c r="Q16" s="23">
        <v>22.721734892787527</v>
      </c>
      <c r="R16" s="24"/>
      <c r="S16" s="23">
        <v>146.81666666666666</v>
      </c>
      <c r="T16" s="23">
        <v>5.368</v>
      </c>
      <c r="U16" s="23">
        <v>27.350347739692</v>
      </c>
    </row>
    <row r="17" spans="1:21" ht="15">
      <c r="A17" s="16"/>
      <c r="B17" s="21" t="s">
        <v>24</v>
      </c>
      <c r="C17" s="22">
        <v>57.53333333333333</v>
      </c>
      <c r="D17" s="22">
        <v>2.8260000000000005</v>
      </c>
      <c r="E17" s="23">
        <v>20.358575135645196</v>
      </c>
      <c r="F17" s="23"/>
      <c r="G17" s="22">
        <v>139.99999999999997</v>
      </c>
      <c r="H17" s="22">
        <v>5.9830000000000005</v>
      </c>
      <c r="I17" s="23">
        <v>23.399632291492555</v>
      </c>
      <c r="J17" s="23"/>
      <c r="K17" s="23">
        <v>197.5333333333333</v>
      </c>
      <c r="L17" s="23">
        <v>8.809000000000001</v>
      </c>
      <c r="M17" s="23">
        <v>22.42403602376357</v>
      </c>
      <c r="N17" s="23"/>
      <c r="O17" s="22">
        <v>7.916666666666667</v>
      </c>
      <c r="P17" s="22">
        <v>0.742</v>
      </c>
      <c r="Q17" s="23">
        <v>10.669362084456425</v>
      </c>
      <c r="R17" s="24"/>
      <c r="S17" s="23">
        <v>205.44999999999996</v>
      </c>
      <c r="T17" s="23">
        <v>9.551000000000002</v>
      </c>
      <c r="U17" s="23">
        <v>21.510836561616575</v>
      </c>
    </row>
    <row r="18" spans="1:21" ht="15">
      <c r="A18" s="16"/>
      <c r="B18" s="21" t="s">
        <v>25</v>
      </c>
      <c r="C18" s="22">
        <v>157.40000000000003</v>
      </c>
      <c r="D18" s="22">
        <v>4.933</v>
      </c>
      <c r="E18" s="23">
        <v>31.907561321710933</v>
      </c>
      <c r="F18" s="23"/>
      <c r="G18" s="22">
        <v>209.73333333333338</v>
      </c>
      <c r="H18" s="22">
        <v>9.490000000000002</v>
      </c>
      <c r="I18" s="23">
        <v>22.100456621004565</v>
      </c>
      <c r="J18" s="23"/>
      <c r="K18" s="23">
        <v>367.13333333333344</v>
      </c>
      <c r="L18" s="23">
        <v>14.423000000000002</v>
      </c>
      <c r="M18" s="23">
        <v>25.454713536249976</v>
      </c>
      <c r="N18" s="23"/>
      <c r="O18" s="22">
        <v>2.1833333333333336</v>
      </c>
      <c r="P18" s="22">
        <v>0.777</v>
      </c>
      <c r="Q18" s="23">
        <v>2.80995280995281</v>
      </c>
      <c r="R18" s="24"/>
      <c r="S18" s="23">
        <v>369.3166666666668</v>
      </c>
      <c r="T18" s="23">
        <v>15.200000000000001</v>
      </c>
      <c r="U18" s="23">
        <v>24.297149122807024</v>
      </c>
    </row>
    <row r="19" spans="1:21" ht="15">
      <c r="A19" s="16"/>
      <c r="B19" s="21" t="s">
        <v>26</v>
      </c>
      <c r="C19" s="22">
        <v>50.199999999999996</v>
      </c>
      <c r="D19" s="22">
        <v>2.066</v>
      </c>
      <c r="E19" s="23">
        <v>24.29816069699903</v>
      </c>
      <c r="F19" s="23"/>
      <c r="G19" s="22">
        <v>169.26666666666665</v>
      </c>
      <c r="H19" s="22">
        <v>8.036</v>
      </c>
      <c r="I19" s="23">
        <v>21.06354737016758</v>
      </c>
      <c r="J19" s="23"/>
      <c r="K19" s="23">
        <v>219.46666666666664</v>
      </c>
      <c r="L19" s="23">
        <v>10.102</v>
      </c>
      <c r="M19" s="23">
        <v>21.725070943047577</v>
      </c>
      <c r="N19" s="23"/>
      <c r="O19" s="22">
        <v>12.333333333333334</v>
      </c>
      <c r="P19" s="22">
        <v>0.666</v>
      </c>
      <c r="Q19" s="23">
        <v>18.51851851851852</v>
      </c>
      <c r="R19" s="24"/>
      <c r="S19" s="23">
        <v>231.79999999999998</v>
      </c>
      <c r="T19" s="23">
        <v>10.768</v>
      </c>
      <c r="U19" s="23">
        <v>21.52674591381872</v>
      </c>
    </row>
    <row r="20" spans="1:21" ht="15">
      <c r="A20" s="16"/>
      <c r="B20" s="21" t="s">
        <v>27</v>
      </c>
      <c r="C20" s="22">
        <v>0</v>
      </c>
      <c r="D20" s="22">
        <v>0</v>
      </c>
      <c r="E20" s="23" t="s">
        <v>15</v>
      </c>
      <c r="F20" s="23"/>
      <c r="G20" s="22">
        <v>435.13333333333327</v>
      </c>
      <c r="H20" s="22">
        <v>14.903999999999998</v>
      </c>
      <c r="I20" s="23">
        <v>29.195741635355162</v>
      </c>
      <c r="J20" s="23"/>
      <c r="K20" s="23">
        <v>435.13333333333327</v>
      </c>
      <c r="L20" s="23">
        <v>14.903999999999998</v>
      </c>
      <c r="M20" s="23">
        <v>29.195741635355162</v>
      </c>
      <c r="N20" s="23"/>
      <c r="O20" s="22">
        <v>27.53333333333333</v>
      </c>
      <c r="P20" s="22">
        <v>1.6969999999999998</v>
      </c>
      <c r="Q20" s="23">
        <v>16.22471027303084</v>
      </c>
      <c r="R20" s="24"/>
      <c r="S20" s="23">
        <v>462.66666666666663</v>
      </c>
      <c r="T20" s="23">
        <v>16.601</v>
      </c>
      <c r="U20" s="23">
        <v>27.86980703973656</v>
      </c>
    </row>
    <row r="21" spans="1:21" ht="15">
      <c r="A21" s="16"/>
      <c r="B21" s="21" t="s">
        <v>28</v>
      </c>
      <c r="C21" s="22">
        <v>0</v>
      </c>
      <c r="D21" s="22">
        <v>0</v>
      </c>
      <c r="E21" s="23" t="s">
        <v>15</v>
      </c>
      <c r="F21" s="23"/>
      <c r="G21" s="22">
        <v>197.86666666666673</v>
      </c>
      <c r="H21" s="22">
        <v>6.260000000000001</v>
      </c>
      <c r="I21" s="23">
        <v>31.60809371671992</v>
      </c>
      <c r="J21" s="23"/>
      <c r="K21" s="23">
        <v>197.86666666666673</v>
      </c>
      <c r="L21" s="23">
        <v>6.260000000000001</v>
      </c>
      <c r="M21" s="23">
        <v>31.60809371671992</v>
      </c>
      <c r="N21" s="23"/>
      <c r="O21" s="22">
        <v>5.666666666666666</v>
      </c>
      <c r="P21" s="22">
        <v>0.341</v>
      </c>
      <c r="Q21" s="23">
        <v>16.617790811339194</v>
      </c>
      <c r="R21" s="24"/>
      <c r="S21" s="23">
        <v>203.5333333333334</v>
      </c>
      <c r="T21" s="23">
        <v>6.601000000000001</v>
      </c>
      <c r="U21" s="23">
        <v>30.833712063828717</v>
      </c>
    </row>
    <row r="22" spans="1:21" ht="15">
      <c r="A22" s="16"/>
      <c r="B22" s="16" t="s">
        <v>11</v>
      </c>
      <c r="C22" s="25">
        <v>431.59999999999997</v>
      </c>
      <c r="D22" s="25">
        <v>15.661000000000001</v>
      </c>
      <c r="E22" s="25">
        <v>27.55890428452844</v>
      </c>
      <c r="F22" s="25"/>
      <c r="G22" s="25">
        <v>1559.0666666666666</v>
      </c>
      <c r="H22" s="25">
        <v>60.43899999999999</v>
      </c>
      <c r="I22" s="25">
        <v>25.795705863211946</v>
      </c>
      <c r="J22" s="25"/>
      <c r="K22" s="25">
        <v>1990.6666666666665</v>
      </c>
      <c r="L22" s="25">
        <v>76.1</v>
      </c>
      <c r="M22" s="25">
        <v>26.15856329391152</v>
      </c>
      <c r="N22" s="25"/>
      <c r="O22" s="25">
        <v>131.05</v>
      </c>
      <c r="P22" s="25">
        <v>7.3740000000000006</v>
      </c>
      <c r="Q22" s="25">
        <v>17.77190127474912</v>
      </c>
      <c r="R22" s="25"/>
      <c r="S22" s="25">
        <v>2121.7166666666667</v>
      </c>
      <c r="T22" s="25">
        <v>83.47399999999999</v>
      </c>
      <c r="U22" s="25">
        <v>25.41769493095655</v>
      </c>
    </row>
    <row r="23" spans="1:21" ht="15">
      <c r="A23" s="24"/>
      <c r="B23" s="24"/>
      <c r="C23" s="24"/>
      <c r="D23" s="24"/>
      <c r="E23" s="24" t="s">
        <v>15</v>
      </c>
      <c r="F23" s="24"/>
      <c r="G23" s="24"/>
      <c r="H23" s="24"/>
      <c r="I23" s="24" t="s">
        <v>15</v>
      </c>
      <c r="J23" s="24"/>
      <c r="K23" s="24"/>
      <c r="L23" s="24"/>
      <c r="M23" s="24"/>
      <c r="N23" s="24"/>
      <c r="O23" s="24"/>
      <c r="P23" s="24"/>
      <c r="Q23" s="24" t="s">
        <v>15</v>
      </c>
      <c r="R23" s="24"/>
      <c r="S23" s="24"/>
      <c r="T23" s="24"/>
      <c r="U23" s="24"/>
    </row>
    <row r="24" spans="1:21" ht="15">
      <c r="A24" s="21" t="s">
        <v>29</v>
      </c>
      <c r="B24" s="21" t="s">
        <v>30</v>
      </c>
      <c r="C24" s="22">
        <v>0</v>
      </c>
      <c r="D24" s="22">
        <v>0</v>
      </c>
      <c r="E24" s="23" t="s">
        <v>15</v>
      </c>
      <c r="F24" s="23"/>
      <c r="G24" s="22">
        <v>129.86666666666667</v>
      </c>
      <c r="H24" s="22">
        <v>5.365</v>
      </c>
      <c r="I24" s="23">
        <v>24.206275240758</v>
      </c>
      <c r="J24" s="23"/>
      <c r="K24" s="23">
        <v>129.86666666666667</v>
      </c>
      <c r="L24" s="23">
        <v>5.365</v>
      </c>
      <c r="M24" s="23">
        <v>24.206275240758</v>
      </c>
      <c r="N24" s="23"/>
      <c r="O24" s="22">
        <v>165.34166666666664</v>
      </c>
      <c r="P24" s="22">
        <v>9.972</v>
      </c>
      <c r="Q24" s="23">
        <v>16.58059232517716</v>
      </c>
      <c r="R24" s="24"/>
      <c r="S24" s="23">
        <v>295.2083333333333</v>
      </c>
      <c r="T24" s="23">
        <v>15.337</v>
      </c>
      <c r="U24" s="23">
        <v>19.248114581295777</v>
      </c>
    </row>
    <row r="25" spans="1:21" ht="15">
      <c r="A25" s="16"/>
      <c r="B25" s="21" t="s">
        <v>31</v>
      </c>
      <c r="C25" s="22">
        <v>30.133333333333333</v>
      </c>
      <c r="D25" s="22">
        <v>1.496</v>
      </c>
      <c r="E25" s="23">
        <v>20.14260249554367</v>
      </c>
      <c r="F25" s="23"/>
      <c r="G25" s="22">
        <v>222.91666666666669</v>
      </c>
      <c r="H25" s="22">
        <v>12.377000000000002</v>
      </c>
      <c r="I25" s="23">
        <v>18.01055721634214</v>
      </c>
      <c r="J25" s="23"/>
      <c r="K25" s="23">
        <v>253.05</v>
      </c>
      <c r="L25" s="23">
        <v>13.873000000000003</v>
      </c>
      <c r="M25" s="23">
        <v>18.24046709435594</v>
      </c>
      <c r="N25" s="23"/>
      <c r="O25" s="22">
        <v>79.1</v>
      </c>
      <c r="P25" s="22">
        <v>4.7170000000000005</v>
      </c>
      <c r="Q25" s="23">
        <v>16.7691329234683</v>
      </c>
      <c r="R25" s="24"/>
      <c r="S25" s="23">
        <v>332.15</v>
      </c>
      <c r="T25" s="23">
        <v>18.590000000000003</v>
      </c>
      <c r="U25" s="23">
        <v>17.867132867132863</v>
      </c>
    </row>
    <row r="26" spans="1:21" ht="15">
      <c r="A26" s="16"/>
      <c r="B26" s="21" t="s">
        <v>32</v>
      </c>
      <c r="C26" s="22">
        <v>16.2</v>
      </c>
      <c r="D26" s="22">
        <v>0.2</v>
      </c>
      <c r="E26" s="23">
        <v>80.99999999999999</v>
      </c>
      <c r="F26" s="23"/>
      <c r="G26" s="22">
        <v>252.43333333333334</v>
      </c>
      <c r="H26" s="22">
        <v>9.57</v>
      </c>
      <c r="I26" s="23">
        <v>26.377568791361895</v>
      </c>
      <c r="J26" s="23"/>
      <c r="K26" s="23">
        <v>268.6333333333333</v>
      </c>
      <c r="L26" s="23">
        <v>9.77</v>
      </c>
      <c r="M26" s="23">
        <v>27.495735243944047</v>
      </c>
      <c r="N26" s="23"/>
      <c r="O26" s="22">
        <v>376.25000000000006</v>
      </c>
      <c r="P26" s="22">
        <v>23.705999999999978</v>
      </c>
      <c r="Q26" s="23">
        <v>15.871509322534397</v>
      </c>
      <c r="R26" s="24"/>
      <c r="S26" s="23">
        <v>644.8833333333334</v>
      </c>
      <c r="T26" s="23">
        <v>33.47599999999998</v>
      </c>
      <c r="U26" s="23">
        <v>19.264049866571092</v>
      </c>
    </row>
    <row r="27" spans="1:21" ht="15">
      <c r="A27" s="16"/>
      <c r="B27" s="16" t="s">
        <v>11</v>
      </c>
      <c r="C27" s="25">
        <v>46.33333333333333</v>
      </c>
      <c r="D27" s="25">
        <v>1.696</v>
      </c>
      <c r="E27" s="26">
        <v>27.319182389937104</v>
      </c>
      <c r="F27" s="26"/>
      <c r="G27" s="25">
        <v>605.2166666666667</v>
      </c>
      <c r="H27" s="25">
        <v>27.312000000000005</v>
      </c>
      <c r="I27" s="25">
        <v>22.159368287443854</v>
      </c>
      <c r="J27" s="25"/>
      <c r="K27" s="25">
        <v>651.5500000000001</v>
      </c>
      <c r="L27" s="25">
        <v>29.008000000000006</v>
      </c>
      <c r="M27" s="25">
        <v>22.461045228902368</v>
      </c>
      <c r="N27" s="25"/>
      <c r="O27" s="25">
        <v>620.6916666666667</v>
      </c>
      <c r="P27" s="25">
        <v>38.39499999999998</v>
      </c>
      <c r="Q27" s="25">
        <v>16.165950427573044</v>
      </c>
      <c r="R27" s="25"/>
      <c r="S27" s="25">
        <v>1272.2416666666668</v>
      </c>
      <c r="T27" s="25">
        <v>67.40299999999999</v>
      </c>
      <c r="U27" s="25">
        <v>18.875148979521192</v>
      </c>
    </row>
    <row r="28" spans="1:21" ht="15">
      <c r="A28" s="24"/>
      <c r="B28" s="24"/>
      <c r="C28" s="24"/>
      <c r="D28" s="24"/>
      <c r="E28" s="24" t="s">
        <v>15</v>
      </c>
      <c r="F28" s="24"/>
      <c r="G28" s="24"/>
      <c r="H28" s="24"/>
      <c r="I28" s="24" t="s">
        <v>15</v>
      </c>
      <c r="J28" s="24"/>
      <c r="K28" s="24"/>
      <c r="L28" s="24"/>
      <c r="M28" s="24"/>
      <c r="N28" s="24"/>
      <c r="O28" s="24"/>
      <c r="P28" s="24"/>
      <c r="Q28" s="24" t="s">
        <v>15</v>
      </c>
      <c r="R28" s="24"/>
      <c r="S28" s="24"/>
      <c r="T28" s="24"/>
      <c r="U28" s="24"/>
    </row>
    <row r="29" spans="1:21" ht="15">
      <c r="A29" s="21" t="s">
        <v>33</v>
      </c>
      <c r="B29" s="21" t="s">
        <v>34</v>
      </c>
      <c r="C29" s="22">
        <v>46.2</v>
      </c>
      <c r="D29" s="22">
        <v>1.8650000000000002</v>
      </c>
      <c r="E29" s="23">
        <v>24.772117962466485</v>
      </c>
      <c r="F29" s="23"/>
      <c r="G29" s="22">
        <v>89.58333333333331</v>
      </c>
      <c r="H29" s="22">
        <v>4.836000000000001</v>
      </c>
      <c r="I29" s="23">
        <v>18.52426247587537</v>
      </c>
      <c r="J29" s="23"/>
      <c r="K29" s="23">
        <v>135.7833333333333</v>
      </c>
      <c r="L29" s="23">
        <v>6.701000000000001</v>
      </c>
      <c r="M29" s="23">
        <v>20.26314480425806</v>
      </c>
      <c r="N29" s="23"/>
      <c r="O29" s="22">
        <v>16.349999999999998</v>
      </c>
      <c r="P29" s="22">
        <v>1.482</v>
      </c>
      <c r="Q29" s="23">
        <v>11.03238866396761</v>
      </c>
      <c r="R29" s="24"/>
      <c r="S29" s="23">
        <v>152.1333333333333</v>
      </c>
      <c r="T29" s="23">
        <v>8.183000000000002</v>
      </c>
      <c r="U29" s="23">
        <v>18.591388651268883</v>
      </c>
    </row>
    <row r="30" spans="1:21" ht="15">
      <c r="A30" s="16"/>
      <c r="B30" s="21" t="s">
        <v>35</v>
      </c>
      <c r="C30" s="22">
        <v>54</v>
      </c>
      <c r="D30" s="22">
        <v>2.5220000000000002</v>
      </c>
      <c r="E30" s="23">
        <v>21.41157811260904</v>
      </c>
      <c r="F30" s="23"/>
      <c r="G30" s="22">
        <v>67.2</v>
      </c>
      <c r="H30" s="22">
        <v>4.387</v>
      </c>
      <c r="I30" s="23">
        <v>15.317984955550493</v>
      </c>
      <c r="J30" s="23"/>
      <c r="K30" s="23">
        <v>121.2</v>
      </c>
      <c r="L30" s="23">
        <v>6.909</v>
      </c>
      <c r="M30" s="23">
        <v>17.54233608336952</v>
      </c>
      <c r="N30" s="23"/>
      <c r="O30" s="22">
        <v>25.85</v>
      </c>
      <c r="P30" s="22">
        <v>1.941</v>
      </c>
      <c r="Q30" s="23">
        <v>13.317877382792375</v>
      </c>
      <c r="R30" s="24"/>
      <c r="S30" s="23">
        <v>147.05</v>
      </c>
      <c r="T30" s="23">
        <v>8.85</v>
      </c>
      <c r="U30" s="23">
        <v>16.61581920903955</v>
      </c>
    </row>
    <row r="31" spans="1:21" ht="15">
      <c r="A31" s="16"/>
      <c r="B31" s="21" t="s">
        <v>33</v>
      </c>
      <c r="C31" s="22">
        <v>81.39999999999999</v>
      </c>
      <c r="D31" s="22">
        <v>2.8529999999999998</v>
      </c>
      <c r="E31" s="23">
        <v>28.53137048720645</v>
      </c>
      <c r="F31" s="23"/>
      <c r="G31" s="22">
        <v>23.433333333333334</v>
      </c>
      <c r="H31" s="22">
        <v>0.688</v>
      </c>
      <c r="I31" s="23">
        <v>34.060077519379846</v>
      </c>
      <c r="J31" s="23"/>
      <c r="K31" s="23">
        <v>104.83333333333333</v>
      </c>
      <c r="L31" s="23">
        <v>3.5409999999999995</v>
      </c>
      <c r="M31" s="23">
        <v>29.60557281370611</v>
      </c>
      <c r="N31" s="23"/>
      <c r="O31" s="22">
        <v>0</v>
      </c>
      <c r="P31" s="22">
        <v>0</v>
      </c>
      <c r="Q31" s="23" t="s">
        <v>15</v>
      </c>
      <c r="R31" s="24"/>
      <c r="S31" s="23">
        <v>104.83333333333333</v>
      </c>
      <c r="T31" s="23">
        <v>3.5409999999999995</v>
      </c>
      <c r="U31" s="23">
        <v>29.60557281370611</v>
      </c>
    </row>
    <row r="32" spans="1:21" ht="15">
      <c r="A32" s="16"/>
      <c r="B32" s="21" t="s">
        <v>36</v>
      </c>
      <c r="C32" s="22">
        <v>16.333333333333336</v>
      </c>
      <c r="D32" s="22">
        <v>0.633</v>
      </c>
      <c r="E32" s="23">
        <v>25.8030542390732</v>
      </c>
      <c r="F32" s="23"/>
      <c r="G32" s="22">
        <v>103.23333333333333</v>
      </c>
      <c r="H32" s="22">
        <v>5.266</v>
      </c>
      <c r="I32" s="23">
        <v>19.603747309786048</v>
      </c>
      <c r="J32" s="23"/>
      <c r="K32" s="23">
        <v>119.56666666666666</v>
      </c>
      <c r="L32" s="23">
        <v>5.899</v>
      </c>
      <c r="M32" s="23">
        <v>20.268972142170988</v>
      </c>
      <c r="N32" s="23"/>
      <c r="O32" s="22">
        <v>50.95</v>
      </c>
      <c r="P32" s="22">
        <v>3.5669999999999997</v>
      </c>
      <c r="Q32" s="23">
        <v>14.283711802635269</v>
      </c>
      <c r="R32" s="24"/>
      <c r="S32" s="23">
        <v>170.51666666666665</v>
      </c>
      <c r="T32" s="23">
        <v>9.466</v>
      </c>
      <c r="U32" s="23">
        <v>18.01359250651454</v>
      </c>
    </row>
    <row r="33" spans="1:21" ht="15">
      <c r="A33" s="16"/>
      <c r="B33" s="21" t="s">
        <v>37</v>
      </c>
      <c r="C33" s="22">
        <v>46.4</v>
      </c>
      <c r="D33" s="22">
        <v>2.03</v>
      </c>
      <c r="E33" s="23">
        <v>22.857142857142858</v>
      </c>
      <c r="F33" s="23"/>
      <c r="G33" s="22">
        <v>111.46666666666667</v>
      </c>
      <c r="H33" s="22">
        <v>6.403000000000001</v>
      </c>
      <c r="I33" s="23">
        <v>17.40850642927794</v>
      </c>
      <c r="J33" s="23"/>
      <c r="K33" s="23">
        <v>157.86666666666667</v>
      </c>
      <c r="L33" s="23">
        <v>8.433000000000002</v>
      </c>
      <c r="M33" s="23">
        <v>18.72010751413099</v>
      </c>
      <c r="N33" s="23"/>
      <c r="O33" s="22">
        <v>21.26666666666667</v>
      </c>
      <c r="P33" s="22">
        <v>2.539</v>
      </c>
      <c r="Q33" s="23">
        <v>8.376001050282264</v>
      </c>
      <c r="R33" s="24"/>
      <c r="S33" s="23">
        <v>179.13333333333335</v>
      </c>
      <c r="T33" s="23">
        <v>10.972000000000001</v>
      </c>
      <c r="U33" s="23">
        <v>16.3264066107668</v>
      </c>
    </row>
    <row r="34" spans="1:21" ht="15">
      <c r="A34" s="16"/>
      <c r="B34" s="21" t="s">
        <v>38</v>
      </c>
      <c r="C34" s="22">
        <v>32.18333333333334</v>
      </c>
      <c r="D34" s="22">
        <v>1.992</v>
      </c>
      <c r="E34" s="23">
        <v>16.15629183400268</v>
      </c>
      <c r="F34" s="23"/>
      <c r="G34" s="22">
        <v>139.89999999999998</v>
      </c>
      <c r="H34" s="22">
        <v>7.582999999999999</v>
      </c>
      <c r="I34" s="23">
        <v>18.44916260055387</v>
      </c>
      <c r="J34" s="23"/>
      <c r="K34" s="23">
        <v>172.08333333333331</v>
      </c>
      <c r="L34" s="23">
        <v>9.575</v>
      </c>
      <c r="M34" s="23">
        <v>17.972149695387294</v>
      </c>
      <c r="N34" s="23"/>
      <c r="O34" s="22">
        <v>4.083333333333334</v>
      </c>
      <c r="P34" s="22">
        <v>0.29900000000000004</v>
      </c>
      <c r="Q34" s="23">
        <v>13.656633221850614</v>
      </c>
      <c r="R34" s="24"/>
      <c r="S34" s="23">
        <v>176.16666666666666</v>
      </c>
      <c r="T34" s="23">
        <v>9.873999999999999</v>
      </c>
      <c r="U34" s="23">
        <v>17.841469178313417</v>
      </c>
    </row>
    <row r="35" spans="1:21" ht="15">
      <c r="A35" s="16"/>
      <c r="B35" s="16" t="s">
        <v>11</v>
      </c>
      <c r="C35" s="25">
        <v>276.51666666666665</v>
      </c>
      <c r="D35" s="25">
        <v>11.895</v>
      </c>
      <c r="E35" s="25">
        <v>23.246462098921114</v>
      </c>
      <c r="F35" s="25"/>
      <c r="G35" s="25">
        <v>534.8166666666666</v>
      </c>
      <c r="H35" s="25">
        <v>29.163</v>
      </c>
      <c r="I35" s="25">
        <v>18.338876887380124</v>
      </c>
      <c r="J35" s="25"/>
      <c r="K35" s="25">
        <v>811.3333333333333</v>
      </c>
      <c r="L35" s="25">
        <v>41.058</v>
      </c>
      <c r="M35" s="25">
        <v>19.760663776446325</v>
      </c>
      <c r="N35" s="25"/>
      <c r="O35" s="25">
        <v>118.5</v>
      </c>
      <c r="P35" s="25">
        <v>9.828</v>
      </c>
      <c r="Q35" s="25">
        <v>12.057387057387059</v>
      </c>
      <c r="R35" s="25"/>
      <c r="S35" s="25">
        <v>929.8333333333333</v>
      </c>
      <c r="T35" s="25">
        <v>50.885999999999996</v>
      </c>
      <c r="U35" s="25">
        <v>18.272871385711852</v>
      </c>
    </row>
    <row r="36" spans="1:21" ht="15">
      <c r="A36" s="24"/>
      <c r="B36" s="24"/>
      <c r="C36" s="24"/>
      <c r="D36" s="24"/>
      <c r="E36" s="24" t="s">
        <v>15</v>
      </c>
      <c r="F36" s="24"/>
      <c r="G36" s="24"/>
      <c r="H36" s="24"/>
      <c r="I36" s="24" t="s">
        <v>15</v>
      </c>
      <c r="J36" s="24"/>
      <c r="K36" s="24"/>
      <c r="L36" s="24"/>
      <c r="M36" s="24"/>
      <c r="N36" s="24"/>
      <c r="O36" s="24"/>
      <c r="P36" s="24"/>
      <c r="Q36" s="24" t="s">
        <v>15</v>
      </c>
      <c r="R36" s="24"/>
      <c r="S36" s="24"/>
      <c r="T36" s="24"/>
      <c r="U36" s="24"/>
    </row>
    <row r="37" spans="1:21" ht="15">
      <c r="A37" s="21" t="s">
        <v>39</v>
      </c>
      <c r="B37" s="21" t="s">
        <v>40</v>
      </c>
      <c r="C37" s="22">
        <v>132.39999999999998</v>
      </c>
      <c r="D37" s="22">
        <v>3.4700000000000006</v>
      </c>
      <c r="E37" s="23">
        <v>38.155619596541776</v>
      </c>
      <c r="F37" s="23"/>
      <c r="G37" s="22">
        <v>143.8166666666667</v>
      </c>
      <c r="H37" s="22">
        <v>5.507000000000002</v>
      </c>
      <c r="I37" s="23">
        <v>26.115247261061672</v>
      </c>
      <c r="J37" s="23"/>
      <c r="K37" s="23">
        <v>276.2166666666667</v>
      </c>
      <c r="L37" s="23">
        <v>8.977000000000004</v>
      </c>
      <c r="M37" s="23">
        <v>30.769373584345168</v>
      </c>
      <c r="N37" s="23"/>
      <c r="O37" s="22">
        <v>11.5</v>
      </c>
      <c r="P37" s="22">
        <v>1.104</v>
      </c>
      <c r="Q37" s="23">
        <v>10.416666666666666</v>
      </c>
      <c r="R37" s="24"/>
      <c r="S37" s="23">
        <v>287.7166666666667</v>
      </c>
      <c r="T37" s="23">
        <v>10.081000000000003</v>
      </c>
      <c r="U37" s="23">
        <v>28.540488708130802</v>
      </c>
    </row>
    <row r="38" spans="1:21" ht="15">
      <c r="A38" s="16"/>
      <c r="B38" s="21" t="s">
        <v>41</v>
      </c>
      <c r="C38" s="22">
        <v>62.19999999999999</v>
      </c>
      <c r="D38" s="22">
        <v>1.6</v>
      </c>
      <c r="E38" s="23">
        <v>38.87499999999999</v>
      </c>
      <c r="F38" s="23"/>
      <c r="G38" s="22">
        <v>219.65</v>
      </c>
      <c r="H38" s="22">
        <v>6.106000000000001</v>
      </c>
      <c r="I38" s="23">
        <v>35.97281362594169</v>
      </c>
      <c r="J38" s="23"/>
      <c r="K38" s="23">
        <v>281.85</v>
      </c>
      <c r="L38" s="23">
        <v>7.706000000000001</v>
      </c>
      <c r="M38" s="23">
        <v>36.575395795484035</v>
      </c>
      <c r="N38" s="23"/>
      <c r="O38" s="22">
        <v>28.833333333333336</v>
      </c>
      <c r="P38" s="22">
        <v>2.722</v>
      </c>
      <c r="Q38" s="23">
        <v>10.592701445015921</v>
      </c>
      <c r="R38" s="24"/>
      <c r="S38" s="23">
        <v>310.68333333333334</v>
      </c>
      <c r="T38" s="23">
        <v>10.428</v>
      </c>
      <c r="U38" s="23">
        <v>29.793185014704</v>
      </c>
    </row>
    <row r="39" spans="1:21" ht="15">
      <c r="A39" s="16"/>
      <c r="B39" s="21" t="s">
        <v>42</v>
      </c>
      <c r="C39" s="22">
        <v>177.6</v>
      </c>
      <c r="D39" s="22">
        <v>3.245</v>
      </c>
      <c r="E39" s="23">
        <v>54.730354391371336</v>
      </c>
      <c r="F39" s="23"/>
      <c r="G39" s="22">
        <v>284.7333333333333</v>
      </c>
      <c r="H39" s="22">
        <v>8.023000000000001</v>
      </c>
      <c r="I39" s="23">
        <v>35.489633969005766</v>
      </c>
      <c r="J39" s="23"/>
      <c r="K39" s="23">
        <v>462.33333333333326</v>
      </c>
      <c r="L39" s="23">
        <v>11.268</v>
      </c>
      <c r="M39" s="23">
        <v>41.0306472606792</v>
      </c>
      <c r="N39" s="23"/>
      <c r="O39" s="22">
        <v>18.666666666666664</v>
      </c>
      <c r="P39" s="22">
        <v>0.933</v>
      </c>
      <c r="Q39" s="23">
        <v>20.007145409074667</v>
      </c>
      <c r="R39" s="24"/>
      <c r="S39" s="23">
        <v>480.99999999999994</v>
      </c>
      <c r="T39" s="23">
        <v>12.201</v>
      </c>
      <c r="U39" s="23">
        <v>39.42299811490861</v>
      </c>
    </row>
    <row r="40" spans="1:21" ht="15">
      <c r="A40" s="16"/>
      <c r="B40" s="21" t="s">
        <v>39</v>
      </c>
      <c r="C40" s="22">
        <v>46.39999999999999</v>
      </c>
      <c r="D40" s="22">
        <v>2.5999999999999996</v>
      </c>
      <c r="E40" s="23">
        <v>17.846153846153847</v>
      </c>
      <c r="F40" s="23"/>
      <c r="G40" s="22">
        <v>34</v>
      </c>
      <c r="H40" s="22">
        <v>1.627</v>
      </c>
      <c r="I40" s="23">
        <v>20.897357098955133</v>
      </c>
      <c r="J40" s="23"/>
      <c r="K40" s="23">
        <v>80.39999999999999</v>
      </c>
      <c r="L40" s="23">
        <v>4.226999999999999</v>
      </c>
      <c r="M40" s="23">
        <v>19.02058197303052</v>
      </c>
      <c r="N40" s="23"/>
      <c r="O40" s="22">
        <v>0</v>
      </c>
      <c r="P40" s="22">
        <v>0</v>
      </c>
      <c r="Q40" s="23" t="s">
        <v>15</v>
      </c>
      <c r="R40" s="24"/>
      <c r="S40" s="23">
        <v>80.39999999999999</v>
      </c>
      <c r="T40" s="23">
        <v>4.226999999999999</v>
      </c>
      <c r="U40" s="23">
        <v>19.02058197303052</v>
      </c>
    </row>
    <row r="41" spans="1:21" ht="15">
      <c r="A41" s="16"/>
      <c r="B41" s="21" t="s">
        <v>44</v>
      </c>
      <c r="C41" s="22">
        <v>162.04999999999995</v>
      </c>
      <c r="D41" s="22">
        <v>5.643</v>
      </c>
      <c r="E41" s="23">
        <v>28.716994506468183</v>
      </c>
      <c r="F41" s="23"/>
      <c r="G41" s="22">
        <v>182.26666666666665</v>
      </c>
      <c r="H41" s="22">
        <v>9.564</v>
      </c>
      <c r="I41" s="23">
        <v>19.05757702495469</v>
      </c>
      <c r="J41" s="23"/>
      <c r="K41" s="23">
        <v>344.3166666666666</v>
      </c>
      <c r="L41" s="23">
        <v>15.207</v>
      </c>
      <c r="M41" s="23">
        <v>22.641985050744168</v>
      </c>
      <c r="N41" s="23"/>
      <c r="O41" s="22">
        <v>6.2</v>
      </c>
      <c r="P41" s="22">
        <v>1.022</v>
      </c>
      <c r="Q41" s="23">
        <v>6.066536203522505</v>
      </c>
      <c r="R41" s="24"/>
      <c r="S41" s="23">
        <v>350.5166666666666</v>
      </c>
      <c r="T41" s="23">
        <v>16.229</v>
      </c>
      <c r="U41" s="23">
        <v>21.598167888758802</v>
      </c>
    </row>
    <row r="42" spans="1:21" ht="15">
      <c r="A42" s="16"/>
      <c r="B42" s="21" t="s">
        <v>45</v>
      </c>
      <c r="C42" s="22">
        <v>0</v>
      </c>
      <c r="D42" s="22">
        <v>0</v>
      </c>
      <c r="E42" s="23" t="s">
        <v>15</v>
      </c>
      <c r="F42" s="23"/>
      <c r="G42" s="22">
        <v>251.63333333333335</v>
      </c>
      <c r="H42" s="22">
        <v>7.869</v>
      </c>
      <c r="I42" s="23">
        <v>31.977803193967894</v>
      </c>
      <c r="J42" s="23"/>
      <c r="K42" s="23">
        <v>251.63333333333335</v>
      </c>
      <c r="L42" s="23">
        <v>7.869</v>
      </c>
      <c r="M42" s="23">
        <v>31.977803193967894</v>
      </c>
      <c r="N42" s="23"/>
      <c r="O42" s="22">
        <v>31.333333333333336</v>
      </c>
      <c r="P42" s="22">
        <v>1.351</v>
      </c>
      <c r="Q42" s="23">
        <v>23.192696767826302</v>
      </c>
      <c r="R42" s="24"/>
      <c r="S42" s="23">
        <v>282.9666666666667</v>
      </c>
      <c r="T42" s="23">
        <v>9.219999999999999</v>
      </c>
      <c r="U42" s="23">
        <v>30.69052783803327</v>
      </c>
    </row>
    <row r="43" spans="1:21" ht="15">
      <c r="A43" s="16"/>
      <c r="B43" s="21" t="s">
        <v>46</v>
      </c>
      <c r="C43" s="22">
        <v>88.59999999999998</v>
      </c>
      <c r="D43" s="22">
        <v>12.645000000000001</v>
      </c>
      <c r="E43" s="23">
        <v>7.006722024515616</v>
      </c>
      <c r="F43" s="23"/>
      <c r="G43" s="22">
        <v>97.13333333333333</v>
      </c>
      <c r="H43" s="22">
        <v>7.961000000000002</v>
      </c>
      <c r="I43" s="23">
        <v>12.201147259557002</v>
      </c>
      <c r="J43" s="23"/>
      <c r="K43" s="23">
        <v>185.7333333333333</v>
      </c>
      <c r="L43" s="23">
        <v>20.606</v>
      </c>
      <c r="M43" s="23">
        <v>9.013555922223297</v>
      </c>
      <c r="N43" s="23"/>
      <c r="O43" s="22">
        <v>120.75</v>
      </c>
      <c r="P43" s="22">
        <v>9.307000000000002</v>
      </c>
      <c r="Q43" s="23">
        <v>12.974105511980227</v>
      </c>
      <c r="R43" s="24"/>
      <c r="S43" s="23">
        <v>306.4833333333333</v>
      </c>
      <c r="T43" s="23">
        <v>29.913000000000004</v>
      </c>
      <c r="U43" s="23">
        <v>10.245824000713176</v>
      </c>
    </row>
    <row r="44" spans="1:21" ht="15">
      <c r="A44" s="16"/>
      <c r="B44" s="21" t="s">
        <v>74</v>
      </c>
      <c r="C44" s="22">
        <v>26.066666666666663</v>
      </c>
      <c r="D44" s="22">
        <v>0.734</v>
      </c>
      <c r="E44" s="23">
        <v>35.51316984559491</v>
      </c>
      <c r="F44" s="23"/>
      <c r="G44" s="22">
        <v>165.51666666666665</v>
      </c>
      <c r="H44" s="22">
        <v>4.1930000000000005</v>
      </c>
      <c r="I44" s="23">
        <v>39.474521027108665</v>
      </c>
      <c r="J44" s="23"/>
      <c r="K44" s="23">
        <v>191.58333333333331</v>
      </c>
      <c r="L44" s="23">
        <v>4.9270000000000005</v>
      </c>
      <c r="M44" s="23">
        <v>38.88437859414112</v>
      </c>
      <c r="N44" s="23"/>
      <c r="O44" s="22">
        <v>0</v>
      </c>
      <c r="P44" s="22">
        <v>0</v>
      </c>
      <c r="Q44" s="23" t="s">
        <v>15</v>
      </c>
      <c r="R44" s="24"/>
      <c r="S44" s="23">
        <v>191.58333333333331</v>
      </c>
      <c r="T44" s="23">
        <v>4.9270000000000005</v>
      </c>
      <c r="U44" s="23">
        <v>38.88437859414112</v>
      </c>
    </row>
    <row r="45" spans="1:21" ht="15">
      <c r="A45" s="16"/>
      <c r="B45" s="21" t="s">
        <v>47</v>
      </c>
      <c r="C45" s="22">
        <v>0</v>
      </c>
      <c r="D45" s="22">
        <v>0</v>
      </c>
      <c r="E45" s="23" t="s">
        <v>15</v>
      </c>
      <c r="F45" s="23"/>
      <c r="G45" s="22">
        <v>298.73333333333335</v>
      </c>
      <c r="H45" s="22">
        <v>12.810000000000002</v>
      </c>
      <c r="I45" s="23">
        <v>23.320322664584957</v>
      </c>
      <c r="J45" s="23"/>
      <c r="K45" s="23">
        <v>298.73333333333335</v>
      </c>
      <c r="L45" s="23">
        <v>12.810000000000002</v>
      </c>
      <c r="M45" s="23">
        <v>23.320322664584957</v>
      </c>
      <c r="N45" s="23"/>
      <c r="O45" s="22">
        <v>239.25000000000003</v>
      </c>
      <c r="P45" s="22">
        <v>16.456999999999997</v>
      </c>
      <c r="Q45" s="23">
        <v>14.537886613599081</v>
      </c>
      <c r="R45" s="24"/>
      <c r="S45" s="23">
        <v>537.9833333333333</v>
      </c>
      <c r="T45" s="23">
        <v>29.267</v>
      </c>
      <c r="U45" s="23">
        <v>18.38190908987369</v>
      </c>
    </row>
    <row r="46" spans="1:21" ht="15">
      <c r="A46" s="16"/>
      <c r="B46" s="16" t="s">
        <v>11</v>
      </c>
      <c r="C46" s="25">
        <v>695.3166666666666</v>
      </c>
      <c r="D46" s="25">
        <v>29.937000000000005</v>
      </c>
      <c r="E46" s="25">
        <v>23.225996815534838</v>
      </c>
      <c r="F46" s="25"/>
      <c r="G46" s="25">
        <v>1677.4833333333336</v>
      </c>
      <c r="H46" s="25">
        <v>63.66</v>
      </c>
      <c r="I46" s="25">
        <v>26.35066499109855</v>
      </c>
      <c r="J46" s="25"/>
      <c r="K46" s="25">
        <v>2372.8</v>
      </c>
      <c r="L46" s="25">
        <v>93.59700000000001</v>
      </c>
      <c r="M46" s="25">
        <v>25.35123989016742</v>
      </c>
      <c r="N46" s="25"/>
      <c r="O46" s="25">
        <v>456.53333333333336</v>
      </c>
      <c r="P46" s="25">
        <v>32.896</v>
      </c>
      <c r="Q46" s="25">
        <v>13.878080415045396</v>
      </c>
      <c r="R46" s="25"/>
      <c r="S46" s="25">
        <v>2829.3333333333335</v>
      </c>
      <c r="T46" s="25">
        <v>126.49300000000001</v>
      </c>
      <c r="U46" s="25">
        <v>22.36750913752803</v>
      </c>
    </row>
    <row r="47" spans="1:21" ht="15">
      <c r="A47" s="16"/>
      <c r="B47" s="16"/>
      <c r="C47" s="24"/>
      <c r="D47" s="24"/>
      <c r="E47" s="23" t="s">
        <v>15</v>
      </c>
      <c r="F47" s="23"/>
      <c r="G47" s="24"/>
      <c r="H47" s="24"/>
      <c r="I47" s="23" t="s">
        <v>15</v>
      </c>
      <c r="J47" s="23"/>
      <c r="K47" s="23"/>
      <c r="L47" s="23"/>
      <c r="M47" s="23"/>
      <c r="N47" s="23"/>
      <c r="O47" s="24"/>
      <c r="P47" s="24"/>
      <c r="Q47" s="23" t="s">
        <v>15</v>
      </c>
      <c r="R47" s="24"/>
      <c r="S47" s="23"/>
      <c r="T47" s="23"/>
      <c r="U47" s="23"/>
    </row>
    <row r="48" spans="1:21" ht="15">
      <c r="A48" s="21" t="s">
        <v>48</v>
      </c>
      <c r="B48" s="21" t="s">
        <v>49</v>
      </c>
      <c r="C48" s="22">
        <v>36.400000000000006</v>
      </c>
      <c r="D48" s="22">
        <v>1.1360000000000001</v>
      </c>
      <c r="E48" s="23">
        <v>32.04225352112676</v>
      </c>
      <c r="F48" s="23"/>
      <c r="G48" s="22">
        <v>255.80000000000004</v>
      </c>
      <c r="H48" s="22">
        <v>6.106000000000001</v>
      </c>
      <c r="I48" s="23">
        <v>41.8932197838192</v>
      </c>
      <c r="J48" s="23"/>
      <c r="K48" s="23">
        <v>292.20000000000005</v>
      </c>
      <c r="L48" s="23">
        <v>7.242000000000001</v>
      </c>
      <c r="M48" s="23">
        <v>40.34797017398509</v>
      </c>
      <c r="N48" s="23"/>
      <c r="O48" s="22">
        <v>21.616666666666667</v>
      </c>
      <c r="P48" s="22">
        <v>1.518</v>
      </c>
      <c r="Q48" s="23">
        <v>14.240228370663154</v>
      </c>
      <c r="R48" s="24"/>
      <c r="S48" s="23">
        <v>313.8166666666667</v>
      </c>
      <c r="T48" s="23">
        <v>8.760000000000002</v>
      </c>
      <c r="U48" s="23">
        <v>35.8238203957382</v>
      </c>
    </row>
    <row r="49" spans="1:21" ht="15">
      <c r="A49" s="16"/>
      <c r="B49" s="21" t="s">
        <v>50</v>
      </c>
      <c r="C49" s="22">
        <v>279.40000000000015</v>
      </c>
      <c r="D49" s="22">
        <v>10.480999999999998</v>
      </c>
      <c r="E49" s="23">
        <v>26.65776166396338</v>
      </c>
      <c r="F49" s="23"/>
      <c r="G49" s="22">
        <v>203.98333333333343</v>
      </c>
      <c r="H49" s="22">
        <v>11.402999999999995</v>
      </c>
      <c r="I49" s="23">
        <v>17.888567336081163</v>
      </c>
      <c r="J49" s="23"/>
      <c r="K49" s="23">
        <v>483.38333333333355</v>
      </c>
      <c r="L49" s="23">
        <v>21.883999999999993</v>
      </c>
      <c r="M49" s="23">
        <v>22.08843599585696</v>
      </c>
      <c r="N49" s="23"/>
      <c r="O49" s="22">
        <v>16.73333333333333</v>
      </c>
      <c r="P49" s="22">
        <v>3.920999999999999</v>
      </c>
      <c r="Q49" s="23">
        <v>4.267618804726686</v>
      </c>
      <c r="R49" s="24"/>
      <c r="S49" s="23">
        <v>500.1166666666669</v>
      </c>
      <c r="T49" s="23">
        <v>25.804999999999993</v>
      </c>
      <c r="U49" s="23">
        <v>19.380610992701687</v>
      </c>
    </row>
    <row r="50" spans="1:21" ht="15">
      <c r="A50" s="16"/>
      <c r="B50" s="21" t="s">
        <v>51</v>
      </c>
      <c r="C50" s="22">
        <v>119.24999999999999</v>
      </c>
      <c r="D50" s="22">
        <v>5.758</v>
      </c>
      <c r="E50" s="23">
        <v>20.710316081972906</v>
      </c>
      <c r="F50" s="23"/>
      <c r="G50" s="22">
        <v>82.68333333333332</v>
      </c>
      <c r="H50" s="22">
        <v>6.182000000000002</v>
      </c>
      <c r="I50" s="23">
        <v>13.374851720047443</v>
      </c>
      <c r="J50" s="23"/>
      <c r="K50" s="23">
        <v>201.9333333333333</v>
      </c>
      <c r="L50" s="23">
        <v>11.940000000000001</v>
      </c>
      <c r="M50" s="23">
        <v>16.91233947515354</v>
      </c>
      <c r="N50" s="23"/>
      <c r="O50" s="22">
        <v>21.2</v>
      </c>
      <c r="P50" s="22">
        <v>1.3030000000000002</v>
      </c>
      <c r="Q50" s="23">
        <v>16.270145817344588</v>
      </c>
      <c r="R50" s="24"/>
      <c r="S50" s="23">
        <v>223.1333333333333</v>
      </c>
      <c r="T50" s="23">
        <v>13.243000000000002</v>
      </c>
      <c r="U50" s="23">
        <v>16.84915301165395</v>
      </c>
    </row>
    <row r="51" spans="1:21" ht="15">
      <c r="A51" s="16"/>
      <c r="B51" s="21" t="s">
        <v>52</v>
      </c>
      <c r="C51" s="22">
        <v>95.46666666666667</v>
      </c>
      <c r="D51" s="22">
        <v>2.761</v>
      </c>
      <c r="E51" s="23">
        <v>34.576844138597124</v>
      </c>
      <c r="F51" s="23"/>
      <c r="G51" s="22">
        <v>111.8</v>
      </c>
      <c r="H51" s="22">
        <v>3.697</v>
      </c>
      <c r="I51" s="23">
        <v>30.24073573167433</v>
      </c>
      <c r="J51" s="23"/>
      <c r="K51" s="23">
        <v>207.26666666666665</v>
      </c>
      <c r="L51" s="23">
        <v>6.458</v>
      </c>
      <c r="M51" s="23">
        <v>32.09455971921131</v>
      </c>
      <c r="N51" s="23"/>
      <c r="O51" s="22">
        <v>3.6666666666666665</v>
      </c>
      <c r="P51" s="22">
        <v>0.601</v>
      </c>
      <c r="Q51" s="23">
        <v>6.100942872989462</v>
      </c>
      <c r="R51" s="24"/>
      <c r="S51" s="23">
        <v>210.9333333333333</v>
      </c>
      <c r="T51" s="23">
        <v>7.059</v>
      </c>
      <c r="U51" s="23">
        <v>29.881475185342584</v>
      </c>
    </row>
    <row r="52" spans="1:21" ht="15">
      <c r="A52" s="16"/>
      <c r="B52" s="21" t="s">
        <v>53</v>
      </c>
      <c r="C52" s="22">
        <v>93.53333333333335</v>
      </c>
      <c r="D52" s="22">
        <v>3.474</v>
      </c>
      <c r="E52" s="23">
        <v>26.923815006716563</v>
      </c>
      <c r="F52" s="23"/>
      <c r="G52" s="22">
        <v>66.60000000000001</v>
      </c>
      <c r="H52" s="22">
        <v>3.281</v>
      </c>
      <c r="I52" s="23">
        <v>20.298689423956112</v>
      </c>
      <c r="J52" s="23"/>
      <c r="K52" s="23">
        <v>160.13333333333335</v>
      </c>
      <c r="L52" s="23">
        <v>6.755000000000001</v>
      </c>
      <c r="M52" s="23">
        <v>23.70589686651863</v>
      </c>
      <c r="N52" s="23"/>
      <c r="O52" s="22">
        <v>3.25</v>
      </c>
      <c r="P52" s="22">
        <v>0.239</v>
      </c>
      <c r="Q52" s="23">
        <v>13.598326359832637</v>
      </c>
      <c r="R52" s="24"/>
      <c r="S52" s="23">
        <v>163.38333333333335</v>
      </c>
      <c r="T52" s="23">
        <v>6.994000000000001</v>
      </c>
      <c r="U52" s="23">
        <v>23.36049947574111</v>
      </c>
    </row>
    <row r="53" spans="1:21" ht="15">
      <c r="A53" s="16"/>
      <c r="B53" s="21" t="s">
        <v>54</v>
      </c>
      <c r="C53" s="22">
        <v>178.66666666666657</v>
      </c>
      <c r="D53" s="22">
        <v>4.532000000000001</v>
      </c>
      <c r="E53" s="23">
        <v>39.4233598117093</v>
      </c>
      <c r="F53" s="23"/>
      <c r="G53" s="22">
        <v>35.35</v>
      </c>
      <c r="H53" s="22">
        <v>1.968</v>
      </c>
      <c r="I53" s="23">
        <v>17.962398373983742</v>
      </c>
      <c r="J53" s="23"/>
      <c r="K53" s="23">
        <v>214.01666666666657</v>
      </c>
      <c r="L53" s="23">
        <v>6.500000000000001</v>
      </c>
      <c r="M53" s="23">
        <v>32.925641025641006</v>
      </c>
      <c r="N53" s="23"/>
      <c r="O53" s="22">
        <v>1.75</v>
      </c>
      <c r="P53" s="22">
        <v>0.35900000000000004</v>
      </c>
      <c r="Q53" s="23">
        <v>4.8746518105849574</v>
      </c>
      <c r="R53" s="24"/>
      <c r="S53" s="23">
        <v>215.76666666666657</v>
      </c>
      <c r="T53" s="23">
        <v>6.859000000000001</v>
      </c>
      <c r="U53" s="23">
        <v>31.457452495504672</v>
      </c>
    </row>
    <row r="54" spans="1:21" ht="15">
      <c r="A54" s="16"/>
      <c r="B54" s="21" t="s">
        <v>55</v>
      </c>
      <c r="C54" s="22">
        <v>323.3333333333333</v>
      </c>
      <c r="D54" s="22">
        <v>7.001000000000001</v>
      </c>
      <c r="E54" s="23">
        <v>46.18387849354853</v>
      </c>
      <c r="F54" s="23"/>
      <c r="G54" s="22">
        <v>277.6666666666666</v>
      </c>
      <c r="H54" s="22">
        <v>11.638999999999998</v>
      </c>
      <c r="I54" s="23">
        <v>23.85657416158318</v>
      </c>
      <c r="J54" s="23"/>
      <c r="K54" s="23">
        <v>600.9999999999999</v>
      </c>
      <c r="L54" s="23">
        <v>18.64</v>
      </c>
      <c r="M54" s="23">
        <v>32.24248927038626</v>
      </c>
      <c r="N54" s="23"/>
      <c r="O54" s="22">
        <v>18.75</v>
      </c>
      <c r="P54" s="22">
        <v>1.656</v>
      </c>
      <c r="Q54" s="23">
        <v>11.322463768115943</v>
      </c>
      <c r="R54" s="24"/>
      <c r="S54" s="23">
        <v>619.7499999999999</v>
      </c>
      <c r="T54" s="23">
        <v>20.296</v>
      </c>
      <c r="U54" s="23">
        <v>30.53557351202207</v>
      </c>
    </row>
    <row r="55" spans="1:21" ht="15">
      <c r="A55" s="16"/>
      <c r="B55" s="21" t="s">
        <v>56</v>
      </c>
      <c r="C55" s="22">
        <v>10.666666666666666</v>
      </c>
      <c r="D55" s="22">
        <v>0.4</v>
      </c>
      <c r="E55" s="23">
        <v>26.666666666666664</v>
      </c>
      <c r="F55" s="23"/>
      <c r="G55" s="22">
        <v>30.066666666666666</v>
      </c>
      <c r="H55" s="22">
        <v>1.3699999999999999</v>
      </c>
      <c r="I55" s="23">
        <v>21.94647201946472</v>
      </c>
      <c r="J55" s="23"/>
      <c r="K55" s="23">
        <v>40.733333333333334</v>
      </c>
      <c r="L55" s="23">
        <v>1.77</v>
      </c>
      <c r="M55" s="23">
        <v>23.013182674199623</v>
      </c>
      <c r="N55" s="23"/>
      <c r="O55" s="22">
        <v>5.683333333333334</v>
      </c>
      <c r="P55" s="22">
        <v>0.59</v>
      </c>
      <c r="Q55" s="23">
        <v>9.632768361581922</v>
      </c>
      <c r="R55" s="24"/>
      <c r="S55" s="23">
        <v>46.41666666666667</v>
      </c>
      <c r="T55" s="23">
        <v>2.36</v>
      </c>
      <c r="U55" s="23">
        <v>19.6680790960452</v>
      </c>
    </row>
    <row r="56" spans="1:21" ht="15">
      <c r="A56" s="16"/>
      <c r="B56" s="21" t="s">
        <v>57</v>
      </c>
      <c r="C56" s="22">
        <v>770.4666666666665</v>
      </c>
      <c r="D56" s="22">
        <v>30.224999999999966</v>
      </c>
      <c r="E56" s="23">
        <v>25.49103942652332</v>
      </c>
      <c r="F56" s="23"/>
      <c r="G56" s="22">
        <v>83.8</v>
      </c>
      <c r="H56" s="22">
        <v>5.201</v>
      </c>
      <c r="I56" s="23">
        <v>16.11228609882715</v>
      </c>
      <c r="J56" s="23"/>
      <c r="K56" s="23">
        <v>854.2666666666664</v>
      </c>
      <c r="L56" s="23">
        <v>35.425999999999966</v>
      </c>
      <c r="M56" s="23">
        <v>24.11411580948081</v>
      </c>
      <c r="N56" s="23"/>
      <c r="O56" s="22">
        <v>15</v>
      </c>
      <c r="P56" s="22">
        <v>1.1179999999999999</v>
      </c>
      <c r="Q56" s="23">
        <v>13.416815742397139</v>
      </c>
      <c r="R56" s="24"/>
      <c r="S56" s="23">
        <v>869.2666666666664</v>
      </c>
      <c r="T56" s="23">
        <v>36.54399999999997</v>
      </c>
      <c r="U56" s="23">
        <v>23.786850554582617</v>
      </c>
    </row>
    <row r="57" spans="1:21" ht="15">
      <c r="A57" s="16"/>
      <c r="B57" s="21" t="s">
        <v>58</v>
      </c>
      <c r="C57" s="22">
        <v>23.53333333333333</v>
      </c>
      <c r="D57" s="22">
        <v>0.777</v>
      </c>
      <c r="E57" s="23">
        <v>30.287430287430283</v>
      </c>
      <c r="F57" s="23"/>
      <c r="G57" s="22">
        <v>3.2</v>
      </c>
      <c r="H57" s="22">
        <v>0.726</v>
      </c>
      <c r="I57" s="23">
        <v>4.40771349862259</v>
      </c>
      <c r="J57" s="23"/>
      <c r="K57" s="23">
        <v>26.73333333333333</v>
      </c>
      <c r="L57" s="23">
        <v>1.5030000000000001</v>
      </c>
      <c r="M57" s="23">
        <v>17.786648924373473</v>
      </c>
      <c r="N57" s="23"/>
      <c r="O57" s="22">
        <v>0</v>
      </c>
      <c r="P57" s="22">
        <v>0</v>
      </c>
      <c r="Q57" s="23" t="s">
        <v>15</v>
      </c>
      <c r="R57" s="24"/>
      <c r="S57" s="23">
        <v>26.73333333333333</v>
      </c>
      <c r="T57" s="23">
        <v>1.5030000000000001</v>
      </c>
      <c r="U57" s="23">
        <v>17.786648924373473</v>
      </c>
    </row>
    <row r="58" spans="1:21" ht="15">
      <c r="A58" s="16"/>
      <c r="B58" s="21" t="s">
        <v>48</v>
      </c>
      <c r="C58" s="22">
        <v>21.866666666666667</v>
      </c>
      <c r="D58" s="22">
        <v>0.844</v>
      </c>
      <c r="E58" s="23">
        <v>25.908372827804108</v>
      </c>
      <c r="F58" s="23"/>
      <c r="G58" s="22">
        <v>0</v>
      </c>
      <c r="H58" s="22">
        <v>0</v>
      </c>
      <c r="I58" s="23" t="s">
        <v>15</v>
      </c>
      <c r="J58" s="23"/>
      <c r="K58" s="23">
        <v>21.866666666666667</v>
      </c>
      <c r="L58" s="23">
        <v>0.844</v>
      </c>
      <c r="M58" s="23">
        <v>25.908372827804108</v>
      </c>
      <c r="N58" s="23"/>
      <c r="O58" s="22">
        <v>0</v>
      </c>
      <c r="P58" s="22">
        <v>0</v>
      </c>
      <c r="Q58" s="23" t="s">
        <v>15</v>
      </c>
      <c r="R58" s="24"/>
      <c r="S58" s="23">
        <v>21.866666666666667</v>
      </c>
      <c r="T58" s="23">
        <v>0.844</v>
      </c>
      <c r="U58" s="23">
        <v>25.908372827804108</v>
      </c>
    </row>
    <row r="59" spans="1:21" ht="15">
      <c r="A59" s="16"/>
      <c r="B59" s="21" t="s">
        <v>59</v>
      </c>
      <c r="C59" s="22">
        <v>27.46666666666666</v>
      </c>
      <c r="D59" s="22">
        <v>0.89</v>
      </c>
      <c r="E59" s="23">
        <v>30.861423220973776</v>
      </c>
      <c r="F59" s="23"/>
      <c r="G59" s="22">
        <v>84.13333333333334</v>
      </c>
      <c r="H59" s="22">
        <v>2.9360000000000004</v>
      </c>
      <c r="I59" s="23">
        <v>28.655767484105358</v>
      </c>
      <c r="J59" s="23"/>
      <c r="K59" s="23">
        <v>111.6</v>
      </c>
      <c r="L59" s="23">
        <v>3.8260000000000005</v>
      </c>
      <c r="M59" s="23">
        <v>29.168844746471507</v>
      </c>
      <c r="N59" s="23"/>
      <c r="O59" s="22">
        <v>0</v>
      </c>
      <c r="P59" s="22">
        <v>0</v>
      </c>
      <c r="Q59" s="23" t="s">
        <v>15</v>
      </c>
      <c r="R59" s="24"/>
      <c r="S59" s="23">
        <v>111.6</v>
      </c>
      <c r="T59" s="23">
        <v>3.8260000000000005</v>
      </c>
      <c r="U59" s="23">
        <v>29.168844746471507</v>
      </c>
    </row>
    <row r="60" spans="1:21" ht="15">
      <c r="A60" s="16"/>
      <c r="B60" s="21" t="s">
        <v>60</v>
      </c>
      <c r="C60" s="22">
        <v>251.26666666666662</v>
      </c>
      <c r="D60" s="22">
        <v>8.086000000000002</v>
      </c>
      <c r="E60" s="23">
        <v>31.074284772033955</v>
      </c>
      <c r="F60" s="23"/>
      <c r="G60" s="22">
        <v>27.71666666666667</v>
      </c>
      <c r="H60" s="22">
        <v>1.8559999999999997</v>
      </c>
      <c r="I60" s="23">
        <v>14.933548850574716</v>
      </c>
      <c r="J60" s="23"/>
      <c r="K60" s="23">
        <v>278.9833333333333</v>
      </c>
      <c r="L60" s="23">
        <v>9.942000000000002</v>
      </c>
      <c r="M60" s="23">
        <v>28.06108764165492</v>
      </c>
      <c r="N60" s="23"/>
      <c r="O60" s="22">
        <v>8.083333333333332</v>
      </c>
      <c r="P60" s="22">
        <v>1.7150000000000003</v>
      </c>
      <c r="Q60" s="23">
        <v>4.713313896987365</v>
      </c>
      <c r="R60" s="24"/>
      <c r="S60" s="23">
        <v>287.0666666666666</v>
      </c>
      <c r="T60" s="23">
        <v>11.657000000000002</v>
      </c>
      <c r="U60" s="23">
        <v>24.626118784135418</v>
      </c>
    </row>
    <row r="61" spans="1:21" ht="15">
      <c r="A61" s="16"/>
      <c r="B61" s="21" t="s">
        <v>61</v>
      </c>
      <c r="C61" s="22">
        <v>186.33333333333334</v>
      </c>
      <c r="D61" s="22">
        <v>3.4439999999999995</v>
      </c>
      <c r="E61" s="23">
        <v>54.10375532326753</v>
      </c>
      <c r="F61" s="23"/>
      <c r="G61" s="22">
        <v>185.93333333333334</v>
      </c>
      <c r="H61" s="22">
        <v>7.725000000000002</v>
      </c>
      <c r="I61" s="23">
        <v>24.069039913700102</v>
      </c>
      <c r="J61" s="23"/>
      <c r="K61" s="23">
        <v>372.26666666666665</v>
      </c>
      <c r="L61" s="23">
        <v>11.169000000000002</v>
      </c>
      <c r="M61" s="23">
        <v>33.33034888232309</v>
      </c>
      <c r="N61" s="23"/>
      <c r="O61" s="22">
        <v>35.6</v>
      </c>
      <c r="P61" s="22">
        <v>2.832</v>
      </c>
      <c r="Q61" s="23">
        <v>12.570621468926555</v>
      </c>
      <c r="R61" s="24"/>
      <c r="S61" s="23">
        <v>407.8666666666667</v>
      </c>
      <c r="T61" s="23">
        <v>14.001000000000001</v>
      </c>
      <c r="U61" s="23">
        <v>29.131252529581218</v>
      </c>
    </row>
    <row r="62" spans="1:21" ht="15">
      <c r="A62" s="16"/>
      <c r="B62" s="21" t="s">
        <v>62</v>
      </c>
      <c r="C62" s="22">
        <v>198.53333333333333</v>
      </c>
      <c r="D62" s="22">
        <v>5.315999999999999</v>
      </c>
      <c r="E62" s="23">
        <v>37.34637572109356</v>
      </c>
      <c r="F62" s="23"/>
      <c r="G62" s="22">
        <v>447.4500000000003</v>
      </c>
      <c r="H62" s="22">
        <v>13.495</v>
      </c>
      <c r="I62" s="23">
        <v>33.15672471285664</v>
      </c>
      <c r="J62" s="23"/>
      <c r="K62" s="23">
        <v>645.9833333333336</v>
      </c>
      <c r="L62" s="23">
        <v>18.811</v>
      </c>
      <c r="M62" s="23">
        <v>34.340722626831834</v>
      </c>
      <c r="N62" s="23"/>
      <c r="O62" s="22">
        <v>28.53333333333333</v>
      </c>
      <c r="P62" s="22">
        <v>3.35</v>
      </c>
      <c r="Q62" s="23">
        <v>8.517412935323382</v>
      </c>
      <c r="R62" s="24"/>
      <c r="S62" s="23">
        <v>674.5166666666669</v>
      </c>
      <c r="T62" s="23">
        <v>22.161</v>
      </c>
      <c r="U62" s="23">
        <v>30.437104222131982</v>
      </c>
    </row>
    <row r="63" spans="1:21" ht="15">
      <c r="A63" s="16"/>
      <c r="B63" s="21" t="s">
        <v>63</v>
      </c>
      <c r="C63" s="22">
        <v>68</v>
      </c>
      <c r="D63" s="22">
        <v>1.871</v>
      </c>
      <c r="E63" s="23">
        <v>36.344200962052376</v>
      </c>
      <c r="F63" s="23"/>
      <c r="G63" s="22">
        <v>491.08333333333326</v>
      </c>
      <c r="H63" s="22">
        <v>16.071</v>
      </c>
      <c r="I63" s="23">
        <v>30.55711115259369</v>
      </c>
      <c r="J63" s="23"/>
      <c r="K63" s="23">
        <v>559.0833333333333</v>
      </c>
      <c r="L63" s="23">
        <v>17.942</v>
      </c>
      <c r="M63" s="23">
        <v>31.16059153568907</v>
      </c>
      <c r="N63" s="23"/>
      <c r="O63" s="22">
        <v>10.266666666666666</v>
      </c>
      <c r="P63" s="22">
        <v>1.571</v>
      </c>
      <c r="Q63" s="23">
        <v>6.535115637598133</v>
      </c>
      <c r="R63" s="24"/>
      <c r="S63" s="23">
        <v>569.3499999999999</v>
      </c>
      <c r="T63" s="23">
        <v>19.513</v>
      </c>
      <c r="U63" s="23">
        <v>29.17798390816378</v>
      </c>
    </row>
    <row r="64" spans="1:21" ht="15">
      <c r="A64" s="16"/>
      <c r="B64" s="16" t="s">
        <v>11</v>
      </c>
      <c r="C64" s="25">
        <v>2684.183333333333</v>
      </c>
      <c r="D64" s="25">
        <v>86.99599999999997</v>
      </c>
      <c r="E64" s="25">
        <v>30.8541005716738</v>
      </c>
      <c r="F64" s="25"/>
      <c r="G64" s="25">
        <v>2387.2666666666673</v>
      </c>
      <c r="H64" s="25">
        <v>93.656</v>
      </c>
      <c r="I64" s="25">
        <v>25.489735485891636</v>
      </c>
      <c r="J64" s="25"/>
      <c r="K64" s="25">
        <v>5071.450000000001</v>
      </c>
      <c r="L64" s="25">
        <v>180.652</v>
      </c>
      <c r="M64" s="25">
        <v>28.07303544937228</v>
      </c>
      <c r="N64" s="25"/>
      <c r="O64" s="25">
        <v>190.13333333333333</v>
      </c>
      <c r="P64" s="25">
        <v>20.773000000000003</v>
      </c>
      <c r="Q64" s="25">
        <v>9.152906818145347</v>
      </c>
      <c r="R64" s="25"/>
      <c r="S64" s="25">
        <v>5261.583333333334</v>
      </c>
      <c r="T64" s="25">
        <v>201.42499999999998</v>
      </c>
      <c r="U64" s="25">
        <v>26.12179884986141</v>
      </c>
    </row>
    <row r="65" spans="1:21" ht="15">
      <c r="A65" s="16"/>
      <c r="B65" s="16"/>
      <c r="C65" s="16"/>
      <c r="D65" s="16"/>
      <c r="E65" s="27"/>
      <c r="F65" s="27"/>
      <c r="G65" s="16"/>
      <c r="H65" s="16"/>
      <c r="I65" s="27"/>
      <c r="J65" s="27"/>
      <c r="K65" s="27"/>
      <c r="L65" s="27"/>
      <c r="M65" s="27"/>
      <c r="N65" s="27"/>
      <c r="O65" s="16"/>
      <c r="P65" s="16"/>
      <c r="Q65" s="27"/>
      <c r="R65" s="16"/>
      <c r="S65" s="27"/>
      <c r="T65" s="27"/>
      <c r="U65" s="27"/>
    </row>
    <row r="66" spans="1:21" ht="15">
      <c r="A66" s="21" t="s">
        <v>64</v>
      </c>
      <c r="B66" s="21" t="s">
        <v>76</v>
      </c>
      <c r="C66" s="22">
        <v>0</v>
      </c>
      <c r="D66" s="22">
        <v>0</v>
      </c>
      <c r="E66" s="23" t="s">
        <v>15</v>
      </c>
      <c r="F66" s="23"/>
      <c r="G66" s="22">
        <v>5.733333333333333</v>
      </c>
      <c r="H66" s="22">
        <v>4</v>
      </c>
      <c r="I66" s="23">
        <v>1.4333333333333333</v>
      </c>
      <c r="J66" s="23"/>
      <c r="K66" s="23">
        <v>5.733333333333333</v>
      </c>
      <c r="L66" s="23">
        <v>4</v>
      </c>
      <c r="M66" s="23">
        <v>1.4333333333333333</v>
      </c>
      <c r="N66" s="23"/>
      <c r="O66" s="22">
        <v>0</v>
      </c>
      <c r="P66" s="22">
        <v>0</v>
      </c>
      <c r="Q66" s="23" t="s">
        <v>15</v>
      </c>
      <c r="R66" s="24"/>
      <c r="S66" s="23">
        <v>5.733333333333333</v>
      </c>
      <c r="T66" s="23">
        <v>4</v>
      </c>
      <c r="U66" s="23">
        <v>1.4333333333333333</v>
      </c>
    </row>
    <row r="67" spans="1:21" ht="15">
      <c r="A67" s="16"/>
      <c r="B67" s="21" t="s">
        <v>77</v>
      </c>
      <c r="C67" s="22">
        <v>10.4</v>
      </c>
      <c r="D67" s="22">
        <v>0.5780000000000001</v>
      </c>
      <c r="E67" s="23">
        <v>17.993079584775085</v>
      </c>
      <c r="F67" s="23"/>
      <c r="G67" s="22">
        <v>4.266666666666667</v>
      </c>
      <c r="H67" s="22">
        <v>0.244</v>
      </c>
      <c r="I67" s="23">
        <v>17.48633879781421</v>
      </c>
      <c r="J67" s="23"/>
      <c r="K67" s="23">
        <v>14.666666666666668</v>
      </c>
      <c r="L67" s="23">
        <v>0.8220000000000001</v>
      </c>
      <c r="M67" s="23">
        <v>17.842660178426602</v>
      </c>
      <c r="N67" s="23"/>
      <c r="O67" s="22">
        <v>0</v>
      </c>
      <c r="P67" s="22">
        <v>0</v>
      </c>
      <c r="Q67" s="23" t="s">
        <v>15</v>
      </c>
      <c r="R67" s="24"/>
      <c r="S67" s="23">
        <v>14.666666666666668</v>
      </c>
      <c r="T67" s="23">
        <v>0.8220000000000001</v>
      </c>
      <c r="U67" s="23">
        <v>17.842660178426602</v>
      </c>
    </row>
    <row r="68" spans="1:21" ht="15">
      <c r="A68" s="24"/>
      <c r="B68" s="21" t="s">
        <v>78</v>
      </c>
      <c r="C68" s="22">
        <v>1.3333333333333333</v>
      </c>
      <c r="D68" s="22">
        <v>2</v>
      </c>
      <c r="E68" s="23">
        <v>0.6666666666666666</v>
      </c>
      <c r="F68" s="23"/>
      <c r="G68" s="22">
        <v>1.6</v>
      </c>
      <c r="H68" s="22">
        <v>0.267</v>
      </c>
      <c r="I68" s="23">
        <v>5.992509363295881</v>
      </c>
      <c r="J68" s="23"/>
      <c r="K68" s="23">
        <v>2.9333333333333336</v>
      </c>
      <c r="L68" s="23">
        <v>2.267</v>
      </c>
      <c r="M68" s="23">
        <v>1.2939273636229969</v>
      </c>
      <c r="N68" s="23"/>
      <c r="O68" s="22">
        <v>0</v>
      </c>
      <c r="P68" s="22">
        <v>0</v>
      </c>
      <c r="Q68" s="23" t="s">
        <v>15</v>
      </c>
      <c r="R68" s="24"/>
      <c r="S68" s="23">
        <v>2.9333333333333336</v>
      </c>
      <c r="T68" s="23">
        <v>2.267</v>
      </c>
      <c r="U68" s="23">
        <v>1.2939273636229969</v>
      </c>
    </row>
    <row r="69" spans="1:21" ht="15">
      <c r="A69" s="24"/>
      <c r="B69" s="21" t="s">
        <v>65</v>
      </c>
      <c r="C69" s="22">
        <v>32.53333333333334</v>
      </c>
      <c r="D69" s="22">
        <v>1.8</v>
      </c>
      <c r="E69" s="23">
        <v>18.074074074074076</v>
      </c>
      <c r="F69" s="23"/>
      <c r="G69" s="22">
        <v>23.2</v>
      </c>
      <c r="H69" s="22">
        <v>2.667</v>
      </c>
      <c r="I69" s="23">
        <v>8.698912635920511</v>
      </c>
      <c r="J69" s="23"/>
      <c r="K69" s="23">
        <v>55.733333333333334</v>
      </c>
      <c r="L69" s="23">
        <v>4.467</v>
      </c>
      <c r="M69" s="23">
        <v>12.476680844713082</v>
      </c>
      <c r="N69" s="23"/>
      <c r="O69" s="22">
        <v>0.08333333333333333</v>
      </c>
      <c r="P69" s="22">
        <v>1</v>
      </c>
      <c r="Q69" s="23">
        <v>0.08333333333333333</v>
      </c>
      <c r="R69" s="24"/>
      <c r="S69" s="23">
        <v>55.81666666666667</v>
      </c>
      <c r="T69" s="23">
        <v>5.467</v>
      </c>
      <c r="U69" s="23">
        <v>10.20974330833486</v>
      </c>
    </row>
    <row r="70" spans="1:21" ht="15">
      <c r="A70" s="24"/>
      <c r="B70" s="16" t="s">
        <v>11</v>
      </c>
      <c r="C70" s="25">
        <v>44.26666666666667</v>
      </c>
      <c r="D70" s="25">
        <v>4.378</v>
      </c>
      <c r="E70" s="25">
        <v>10.111161869955842</v>
      </c>
      <c r="F70" s="25"/>
      <c r="G70" s="25">
        <v>34.8</v>
      </c>
      <c r="H70" s="25">
        <v>7.178</v>
      </c>
      <c r="I70" s="25">
        <v>4.848147116188353</v>
      </c>
      <c r="J70" s="25"/>
      <c r="K70" s="25">
        <v>79.06666666666666</v>
      </c>
      <c r="L70" s="25">
        <v>11.556000000000001</v>
      </c>
      <c r="M70" s="25">
        <v>6.842044536748586</v>
      </c>
      <c r="N70" s="25"/>
      <c r="O70" s="25">
        <v>0.08333333333333333</v>
      </c>
      <c r="P70" s="25">
        <v>1</v>
      </c>
      <c r="Q70" s="25">
        <v>0.08333333333333333</v>
      </c>
      <c r="R70" s="25"/>
      <c r="S70" s="25">
        <v>79.14999999999999</v>
      </c>
      <c r="T70" s="25">
        <v>12.556000000000001</v>
      </c>
      <c r="U70" s="25">
        <v>6.303759158967823</v>
      </c>
    </row>
    <row r="71" spans="1:21" ht="15">
      <c r="A71" s="24"/>
      <c r="B71" s="24"/>
      <c r="C71" s="24"/>
      <c r="D71" s="24"/>
      <c r="E71" s="24"/>
      <c r="F71" s="24"/>
      <c r="G71" s="24"/>
      <c r="H71" s="24"/>
      <c r="I71" s="24" t="s">
        <v>15</v>
      </c>
      <c r="J71" s="24"/>
      <c r="K71" s="24"/>
      <c r="L71" s="24"/>
      <c r="M71" s="24"/>
      <c r="N71" s="24"/>
      <c r="O71" s="24"/>
      <c r="P71" s="24"/>
      <c r="Q71" s="24" t="s">
        <v>15</v>
      </c>
      <c r="R71" s="24"/>
      <c r="S71" s="24"/>
      <c r="T71" s="24"/>
      <c r="U71" s="24"/>
    </row>
    <row r="72" spans="1:21" ht="15">
      <c r="A72" s="16" t="s">
        <v>12</v>
      </c>
      <c r="B72" s="16"/>
      <c r="C72" s="25">
        <v>6339.516666666665</v>
      </c>
      <c r="D72" s="25">
        <v>234.9949999999999</v>
      </c>
      <c r="E72" s="25">
        <v>26.9772406505103</v>
      </c>
      <c r="F72" s="25"/>
      <c r="G72" s="25">
        <v>8198.000000000002</v>
      </c>
      <c r="H72" s="25">
        <v>357.57800000000003</v>
      </c>
      <c r="I72" s="25">
        <v>22.92646639334635</v>
      </c>
      <c r="J72" s="25"/>
      <c r="K72" s="25">
        <v>14537.516666666666</v>
      </c>
      <c r="L72" s="25">
        <v>592.5729999999999</v>
      </c>
      <c r="M72" s="25">
        <v>24.532870493030682</v>
      </c>
      <c r="N72" s="25"/>
      <c r="O72" s="25">
        <v>1700.0083333333334</v>
      </c>
      <c r="P72" s="25">
        <v>129.394</v>
      </c>
      <c r="Q72" s="25">
        <v>13.1382315511796</v>
      </c>
      <c r="R72" s="25"/>
      <c r="S72" s="25">
        <v>16237.525</v>
      </c>
      <c r="T72" s="25">
        <v>721.9669999999999</v>
      </c>
      <c r="U72" s="25">
        <v>22.490674781534338</v>
      </c>
    </row>
  </sheetData>
  <sheetProtection/>
  <mergeCells count="5">
    <mergeCell ref="C2:E2"/>
    <mergeCell ref="G2:I2"/>
    <mergeCell ref="K2:M2"/>
    <mergeCell ref="O2:Q2"/>
    <mergeCell ref="S2:U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7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0.7109375" style="0" bestFit="1" customWidth="1"/>
    <col min="2" max="2" width="9.421875" style="0" bestFit="1" customWidth="1"/>
    <col min="3" max="3" width="6.00390625" style="0" bestFit="1" customWidth="1"/>
    <col min="4" max="4" width="5.28125" style="0" bestFit="1" customWidth="1"/>
    <col min="5" max="5" width="7.00390625" style="0" bestFit="1" customWidth="1"/>
    <col min="6" max="6" width="1.57421875" style="0" customWidth="1"/>
    <col min="7" max="7" width="6.00390625" style="0" bestFit="1" customWidth="1"/>
    <col min="8" max="8" width="5.28125" style="0" bestFit="1" customWidth="1"/>
    <col min="9" max="9" width="7.00390625" style="0" bestFit="1" customWidth="1"/>
    <col min="10" max="10" width="1.8515625" style="0" customWidth="1"/>
    <col min="11" max="11" width="6.7109375" style="0" bestFit="1" customWidth="1"/>
    <col min="12" max="12" width="5.28125" style="0" bestFit="1" customWidth="1"/>
    <col min="13" max="13" width="7.00390625" style="0" bestFit="1" customWidth="1"/>
    <col min="14" max="14" width="1.8515625" style="0" customWidth="1"/>
    <col min="15" max="15" width="6.00390625" style="0" bestFit="1" customWidth="1"/>
    <col min="16" max="16" width="5.28125" style="0" bestFit="1" customWidth="1"/>
    <col min="17" max="17" width="7.00390625" style="0" bestFit="1" customWidth="1"/>
    <col min="18" max="18" width="1.57421875" style="0" customWidth="1"/>
    <col min="19" max="19" width="5.7109375" style="0" bestFit="1" customWidth="1"/>
    <col min="20" max="20" width="4.28125" style="0" bestFit="1" customWidth="1"/>
    <col min="21" max="21" width="7.00390625" style="0" bestFit="1" customWidth="1"/>
  </cols>
  <sheetData>
    <row r="1" ht="15">
      <c r="A1" s="1" t="s">
        <v>80</v>
      </c>
    </row>
    <row r="2" spans="2:21" ht="15">
      <c r="B2" s="1"/>
      <c r="C2" s="30" t="s">
        <v>1</v>
      </c>
      <c r="D2" s="30"/>
      <c r="E2" s="30"/>
      <c r="F2" s="15"/>
      <c r="G2" s="30" t="s">
        <v>2</v>
      </c>
      <c r="H2" s="30"/>
      <c r="I2" s="30"/>
      <c r="J2" s="15"/>
      <c r="K2" s="30" t="s">
        <v>3</v>
      </c>
      <c r="L2" s="30"/>
      <c r="M2" s="30"/>
      <c r="N2" s="15"/>
      <c r="O2" s="30" t="s">
        <v>4</v>
      </c>
      <c r="P2" s="30"/>
      <c r="Q2" s="30"/>
      <c r="R2" s="8"/>
      <c r="S2" s="30" t="s">
        <v>5</v>
      </c>
      <c r="T2" s="30"/>
      <c r="U2" s="30"/>
    </row>
    <row r="3" spans="1:21" ht="15">
      <c r="A3" s="9" t="s">
        <v>6</v>
      </c>
      <c r="B3" s="9" t="s">
        <v>7</v>
      </c>
      <c r="C3" s="10" t="s">
        <v>8</v>
      </c>
      <c r="D3" s="10" t="s">
        <v>9</v>
      </c>
      <c r="E3" s="11" t="s">
        <v>10</v>
      </c>
      <c r="F3" s="11"/>
      <c r="G3" s="10" t="s">
        <v>8</v>
      </c>
      <c r="H3" s="10" t="s">
        <v>9</v>
      </c>
      <c r="I3" s="11" t="s">
        <v>10</v>
      </c>
      <c r="J3" s="11"/>
      <c r="K3" s="10" t="s">
        <v>8</v>
      </c>
      <c r="L3" s="10" t="s">
        <v>9</v>
      </c>
      <c r="M3" s="11" t="s">
        <v>10</v>
      </c>
      <c r="N3" s="11"/>
      <c r="O3" s="10" t="s">
        <v>8</v>
      </c>
      <c r="P3" s="10" t="s">
        <v>9</v>
      </c>
      <c r="Q3" s="11" t="s">
        <v>10</v>
      </c>
      <c r="R3" s="9"/>
      <c r="S3" s="10" t="s">
        <v>8</v>
      </c>
      <c r="T3" s="10" t="s">
        <v>9</v>
      </c>
      <c r="U3" s="11" t="s">
        <v>10</v>
      </c>
    </row>
    <row r="4" spans="1:21" ht="15">
      <c r="A4" s="9" t="str">
        <f>'[1]Sheet2'!A2</f>
        <v>AL</v>
      </c>
      <c r="B4" s="9" t="str">
        <f>'[1]Sheet2'!B2</f>
        <v>AL</v>
      </c>
      <c r="C4" s="12">
        <f>'[1]Sheet2'!D2</f>
        <v>4.8</v>
      </c>
      <c r="D4" s="12">
        <f>'[1]Sheet2'!E2</f>
        <v>0.27</v>
      </c>
      <c r="E4" s="13">
        <f>IF(ISERROR(C4/D4),"",C4/D4)</f>
        <v>17.777777777777775</v>
      </c>
      <c r="F4" s="13"/>
      <c r="G4" s="12">
        <f>'[1]Sheet2'!F2</f>
        <v>0</v>
      </c>
      <c r="H4" s="12">
        <f>'[1]Sheet2'!G2</f>
        <v>0</v>
      </c>
      <c r="I4" s="13">
        <f>IF(ISERROR(G4/H4),"",G4/H4)</f>
      </c>
      <c r="J4" s="13"/>
      <c r="K4" s="13">
        <f aca="true" t="shared" si="0" ref="K4:K13">C4+G4</f>
        <v>4.8</v>
      </c>
      <c r="L4" s="13">
        <f aca="true" t="shared" si="1" ref="L4:L13">D4+H4</f>
        <v>0.27</v>
      </c>
      <c r="M4" s="13">
        <f>K4/L4</f>
        <v>17.777777777777775</v>
      </c>
      <c r="N4" s="13"/>
      <c r="O4" s="12">
        <f>'[1]Sheet2'!H2</f>
        <v>0</v>
      </c>
      <c r="P4" s="12">
        <f>'[1]Sheet2'!I2</f>
        <v>0</v>
      </c>
      <c r="Q4" s="13">
        <f>IF(ISERROR(O4/P4),"",O4/P4)</f>
      </c>
      <c r="R4" s="12"/>
      <c r="S4" s="13">
        <f aca="true" t="shared" si="2" ref="S4:S13">K4+O4</f>
        <v>4.8</v>
      </c>
      <c r="T4" s="13">
        <f aca="true" t="shared" si="3" ref="T4:T13">L4+P4</f>
        <v>0.27</v>
      </c>
      <c r="U4" s="13">
        <f>S4/T4</f>
        <v>17.777777777777775</v>
      </c>
    </row>
    <row r="5" spans="1:21" ht="15">
      <c r="A5" s="9"/>
      <c r="B5" s="9" t="str">
        <f>'[1]Sheet2'!B3</f>
        <v>ART</v>
      </c>
      <c r="C5" s="12">
        <f>'[1]Sheet2'!D3</f>
        <v>175.22</v>
      </c>
      <c r="D5" s="12">
        <f>'[1]Sheet2'!E3</f>
        <v>6.97</v>
      </c>
      <c r="E5" s="13">
        <f aca="true" t="shared" si="4" ref="E5:E61">IF(ISERROR(C5/D5),"",C5/D5)</f>
        <v>25.13916786226686</v>
      </c>
      <c r="F5" s="13"/>
      <c r="G5" s="12">
        <f>'[1]Sheet2'!F3</f>
        <v>243.03</v>
      </c>
      <c r="H5" s="12">
        <f>'[1]Sheet2'!G3</f>
        <v>12.01</v>
      </c>
      <c r="I5" s="13">
        <f aca="true" t="shared" si="5" ref="I5:I61">IF(ISERROR(G5/H5),"",G5/H5)</f>
        <v>20.235636969192342</v>
      </c>
      <c r="J5" s="13"/>
      <c r="K5" s="13">
        <f t="shared" si="0"/>
        <v>418.25</v>
      </c>
      <c r="L5" s="13">
        <f t="shared" si="1"/>
        <v>18.98</v>
      </c>
      <c r="M5" s="13">
        <f aca="true" t="shared" si="6" ref="M5:M10">K5/L5</f>
        <v>22.036354056902002</v>
      </c>
      <c r="N5" s="13"/>
      <c r="O5" s="12">
        <f>'[1]Sheet2'!H3</f>
        <v>23.88</v>
      </c>
      <c r="P5" s="12">
        <f>'[1]Sheet2'!I3</f>
        <v>2.21</v>
      </c>
      <c r="Q5" s="13">
        <f aca="true" t="shared" si="7" ref="Q5:Q61">IF(ISERROR(O5/P5),"",O5/P5)</f>
        <v>10.805429864253393</v>
      </c>
      <c r="R5" s="12"/>
      <c r="S5" s="13">
        <f t="shared" si="2"/>
        <v>442.13</v>
      </c>
      <c r="T5" s="13">
        <f t="shared" si="3"/>
        <v>21.19</v>
      </c>
      <c r="U5" s="13">
        <f aca="true" t="shared" si="8" ref="U5:U10">S5/T5</f>
        <v>20.865030674846626</v>
      </c>
    </row>
    <row r="6" spans="1:21" ht="15">
      <c r="A6" s="9"/>
      <c r="B6" s="9" t="str">
        <f>'[1]Sheet2'!B4</f>
        <v>COMS</v>
      </c>
      <c r="C6" s="12">
        <f>'[1]Sheet2'!D4</f>
        <v>257.73</v>
      </c>
      <c r="D6" s="12">
        <f>'[1]Sheet2'!E4</f>
        <v>9.28</v>
      </c>
      <c r="E6" s="13">
        <f t="shared" si="4"/>
        <v>27.772629310344833</v>
      </c>
      <c r="F6" s="13"/>
      <c r="G6" s="12">
        <f>'[1]Sheet2'!F4</f>
        <v>176.63</v>
      </c>
      <c r="H6" s="12">
        <f>'[1]Sheet2'!G4</f>
        <v>9.74</v>
      </c>
      <c r="I6" s="13">
        <f t="shared" si="5"/>
        <v>18.134496919917865</v>
      </c>
      <c r="J6" s="13"/>
      <c r="K6" s="13">
        <f t="shared" si="0"/>
        <v>434.36</v>
      </c>
      <c r="L6" s="13">
        <f t="shared" si="1"/>
        <v>19.02</v>
      </c>
      <c r="M6" s="13">
        <f t="shared" si="6"/>
        <v>22.837013669821243</v>
      </c>
      <c r="N6" s="13"/>
      <c r="O6" s="12">
        <f>'[1]Sheet2'!H4</f>
        <v>21.1</v>
      </c>
      <c r="P6" s="12">
        <f>'[1]Sheet2'!I4</f>
        <v>3.29</v>
      </c>
      <c r="Q6" s="13">
        <f t="shared" si="7"/>
        <v>6.4133738601823715</v>
      </c>
      <c r="R6" s="12"/>
      <c r="S6" s="13">
        <f t="shared" si="2"/>
        <v>455.46000000000004</v>
      </c>
      <c r="T6" s="13">
        <f t="shared" si="3"/>
        <v>22.31</v>
      </c>
      <c r="U6" s="13">
        <f t="shared" si="8"/>
        <v>20.415060510981625</v>
      </c>
    </row>
    <row r="7" spans="1:21" ht="15">
      <c r="A7" s="9"/>
      <c r="B7" s="9" t="str">
        <f>'[1]Sheet2'!B5</f>
        <v>ENGL</v>
      </c>
      <c r="C7" s="12">
        <f>'[1]Sheet2'!D5</f>
        <v>550.27</v>
      </c>
      <c r="D7" s="12">
        <f>'[1]Sheet2'!E5</f>
        <v>25.34</v>
      </c>
      <c r="E7" s="13">
        <f t="shared" si="4"/>
        <v>21.715469613259668</v>
      </c>
      <c r="F7" s="13"/>
      <c r="G7" s="12">
        <f>'[1]Sheet2'!F5</f>
        <v>219.13</v>
      </c>
      <c r="H7" s="12">
        <f>'[1]Sheet2'!G5</f>
        <v>11.56</v>
      </c>
      <c r="I7" s="13">
        <f t="shared" si="5"/>
        <v>18.955882352941174</v>
      </c>
      <c r="J7" s="13"/>
      <c r="K7" s="13">
        <f t="shared" si="0"/>
        <v>769.4</v>
      </c>
      <c r="L7" s="13">
        <f t="shared" si="1"/>
        <v>36.9</v>
      </c>
      <c r="M7" s="13">
        <f t="shared" si="6"/>
        <v>20.850948509485097</v>
      </c>
      <c r="N7" s="13"/>
      <c r="O7" s="12">
        <f>'[1]Sheet2'!H5</f>
        <v>22.33</v>
      </c>
      <c r="P7" s="12">
        <f>'[1]Sheet2'!I5</f>
        <v>3.01</v>
      </c>
      <c r="Q7" s="13">
        <f t="shared" si="7"/>
        <v>7.4186046511627906</v>
      </c>
      <c r="R7" s="12"/>
      <c r="S7" s="13">
        <f t="shared" si="2"/>
        <v>791.73</v>
      </c>
      <c r="T7" s="13">
        <f t="shared" si="3"/>
        <v>39.91</v>
      </c>
      <c r="U7" s="13">
        <f t="shared" si="8"/>
        <v>19.837885241794037</v>
      </c>
    </row>
    <row r="8" spans="1:21" ht="15">
      <c r="A8" s="9"/>
      <c r="B8" s="9" t="str">
        <f>'[1]Sheet2'!B6</f>
        <v>LBS</v>
      </c>
      <c r="C8" s="12">
        <f>'[1]Sheet2'!D6</f>
        <v>48.67</v>
      </c>
      <c r="D8" s="12">
        <f>'[1]Sheet2'!E6</f>
        <v>1.37</v>
      </c>
      <c r="E8" s="13">
        <f t="shared" si="4"/>
        <v>35.52554744525548</v>
      </c>
      <c r="F8" s="13"/>
      <c r="G8" s="12">
        <f>'[1]Sheet2'!F6</f>
        <v>85.33</v>
      </c>
      <c r="H8" s="12">
        <f>'[1]Sheet2'!G6</f>
        <v>3.27</v>
      </c>
      <c r="I8" s="13">
        <f t="shared" si="5"/>
        <v>26.09480122324159</v>
      </c>
      <c r="J8" s="13"/>
      <c r="K8" s="13">
        <f t="shared" si="0"/>
        <v>134</v>
      </c>
      <c r="L8" s="13">
        <f t="shared" si="1"/>
        <v>4.640000000000001</v>
      </c>
      <c r="M8" s="13">
        <f t="shared" si="6"/>
        <v>28.879310344827584</v>
      </c>
      <c r="N8" s="13"/>
      <c r="O8" s="12">
        <f>'[1]Sheet2'!H6</f>
        <v>0</v>
      </c>
      <c r="P8" s="12">
        <f>'[1]Sheet2'!I6</f>
        <v>0</v>
      </c>
      <c r="Q8" s="13">
        <f t="shared" si="7"/>
      </c>
      <c r="R8" s="12"/>
      <c r="S8" s="13">
        <f t="shared" si="2"/>
        <v>134</v>
      </c>
      <c r="T8" s="13">
        <f t="shared" si="3"/>
        <v>4.640000000000001</v>
      </c>
      <c r="U8" s="13">
        <f t="shared" si="8"/>
        <v>28.879310344827584</v>
      </c>
    </row>
    <row r="9" spans="1:21" ht="15">
      <c r="A9" s="9"/>
      <c r="B9" s="9" t="str">
        <f>'[1]Sheet2'!B7</f>
        <v>MLL</v>
      </c>
      <c r="C9" s="12">
        <f>'[1]Sheet2'!D7</f>
        <v>153.87</v>
      </c>
      <c r="D9" s="12">
        <f>'[1]Sheet2'!E7</f>
        <v>7.99</v>
      </c>
      <c r="E9" s="13">
        <f t="shared" si="4"/>
        <v>19.25782227784731</v>
      </c>
      <c r="F9" s="13"/>
      <c r="G9" s="12">
        <f>'[1]Sheet2'!F7</f>
        <v>75.87</v>
      </c>
      <c r="H9" s="12">
        <f>'[1]Sheet2'!G7</f>
        <v>8.46</v>
      </c>
      <c r="I9" s="13">
        <f t="shared" si="5"/>
        <v>8.96808510638298</v>
      </c>
      <c r="J9" s="13"/>
      <c r="K9" s="13">
        <f t="shared" si="0"/>
        <v>229.74</v>
      </c>
      <c r="L9" s="13">
        <f t="shared" si="1"/>
        <v>16.450000000000003</v>
      </c>
      <c r="M9" s="13">
        <f t="shared" si="6"/>
        <v>13.965957446808508</v>
      </c>
      <c r="N9" s="13"/>
      <c r="O9" s="12">
        <f>'[1]Sheet2'!H7</f>
        <v>6.53</v>
      </c>
      <c r="P9" s="12">
        <f>'[1]Sheet2'!I7</f>
        <v>0.67</v>
      </c>
      <c r="Q9" s="13">
        <f t="shared" si="7"/>
        <v>9.746268656716417</v>
      </c>
      <c r="R9" s="12"/>
      <c r="S9" s="13">
        <f t="shared" si="2"/>
        <v>236.27</v>
      </c>
      <c r="T9" s="13">
        <f t="shared" si="3"/>
        <v>17.120000000000005</v>
      </c>
      <c r="U9" s="13">
        <f t="shared" si="8"/>
        <v>13.800817757009343</v>
      </c>
    </row>
    <row r="10" spans="1:21" ht="15">
      <c r="A10" s="9"/>
      <c r="B10" s="9" t="str">
        <f>'[1]Sheet2'!B8</f>
        <v>MTD</v>
      </c>
      <c r="C10" s="12">
        <f>'[1]Sheet2'!D8</f>
        <v>180</v>
      </c>
      <c r="D10" s="12">
        <f>'[1]Sheet2'!E8</f>
        <v>8.23</v>
      </c>
      <c r="E10" s="13">
        <f t="shared" si="4"/>
        <v>21.87120291616039</v>
      </c>
      <c r="F10" s="13"/>
      <c r="G10" s="12">
        <f>'[1]Sheet2'!F8</f>
        <v>152.97</v>
      </c>
      <c r="H10" s="12">
        <f>'[1]Sheet2'!G8</f>
        <v>16.14</v>
      </c>
      <c r="I10" s="13">
        <f t="shared" si="5"/>
        <v>9.477695167286244</v>
      </c>
      <c r="J10" s="13"/>
      <c r="K10" s="13">
        <f t="shared" si="0"/>
        <v>332.97</v>
      </c>
      <c r="L10" s="13">
        <f t="shared" si="1"/>
        <v>24.37</v>
      </c>
      <c r="M10" s="13">
        <f t="shared" si="6"/>
        <v>13.663110381616743</v>
      </c>
      <c r="N10" s="13"/>
      <c r="O10" s="12">
        <f>'[1]Sheet2'!H8</f>
        <v>22</v>
      </c>
      <c r="P10" s="12">
        <f>'[1]Sheet2'!I8</f>
        <v>3.81</v>
      </c>
      <c r="Q10" s="13">
        <f t="shared" si="7"/>
        <v>5.774278215223097</v>
      </c>
      <c r="R10" s="12"/>
      <c r="S10" s="13">
        <f t="shared" si="2"/>
        <v>354.97</v>
      </c>
      <c r="T10" s="13">
        <f t="shared" si="3"/>
        <v>28.18</v>
      </c>
      <c r="U10" s="13">
        <f t="shared" si="8"/>
        <v>12.596522356281051</v>
      </c>
    </row>
    <row r="11" spans="1:21" ht="15">
      <c r="A11" s="9"/>
      <c r="B11" s="9" t="str">
        <f>'[1]Sheet2'!B9</f>
        <v>PHIL</v>
      </c>
      <c r="C11" s="12">
        <f>'[1]Sheet2'!D9</f>
        <v>234.73</v>
      </c>
      <c r="D11" s="12">
        <f>'[1]Sheet2'!E9</f>
        <v>5.56</v>
      </c>
      <c r="E11" s="13">
        <f t="shared" si="4"/>
        <v>42.21762589928058</v>
      </c>
      <c r="F11" s="13"/>
      <c r="G11" s="12">
        <f>'[1]Sheet2'!F9</f>
        <v>212.02</v>
      </c>
      <c r="H11" s="12">
        <f>'[1]Sheet2'!G9</f>
        <v>5.51</v>
      </c>
      <c r="I11" s="13">
        <f t="shared" si="5"/>
        <v>38.47912885662432</v>
      </c>
      <c r="J11" s="13"/>
      <c r="K11" s="13">
        <f t="shared" si="0"/>
        <v>446.75</v>
      </c>
      <c r="L11" s="13">
        <f t="shared" si="1"/>
        <v>11.07</v>
      </c>
      <c r="M11" s="13">
        <f>K11/L11</f>
        <v>40.35682023486901</v>
      </c>
      <c r="N11" s="13"/>
      <c r="O11" s="12">
        <f>'[1]Sheet2'!H9</f>
        <v>15.67</v>
      </c>
      <c r="P11" s="12">
        <f>'[1]Sheet2'!I9</f>
        <v>1.8</v>
      </c>
      <c r="Q11" s="13">
        <f t="shared" si="7"/>
        <v>8.705555555555556</v>
      </c>
      <c r="R11" s="12"/>
      <c r="S11" s="13">
        <f t="shared" si="2"/>
        <v>462.42</v>
      </c>
      <c r="T11" s="13">
        <f t="shared" si="3"/>
        <v>12.870000000000001</v>
      </c>
      <c r="U11" s="13">
        <f>S11/T11</f>
        <v>35.930069930069926</v>
      </c>
    </row>
    <row r="12" spans="1:21" ht="15">
      <c r="A12" s="9"/>
      <c r="B12" s="9" t="str">
        <f>'[1]Sheet2'!B10</f>
        <v>TVF</v>
      </c>
      <c r="C12" s="12">
        <f>'[1]Sheet2'!D10</f>
        <v>68.8</v>
      </c>
      <c r="D12" s="12">
        <f>'[1]Sheet2'!E10</f>
        <v>2.69</v>
      </c>
      <c r="E12" s="13">
        <f t="shared" si="4"/>
        <v>25.576208178438662</v>
      </c>
      <c r="F12" s="13"/>
      <c r="G12" s="12">
        <f>'[1]Sheet2'!F10</f>
        <v>205.97</v>
      </c>
      <c r="H12" s="12">
        <f>'[1]Sheet2'!G10</f>
        <v>8.97</v>
      </c>
      <c r="I12" s="13">
        <f t="shared" si="5"/>
        <v>22.96209587513935</v>
      </c>
      <c r="J12" s="13"/>
      <c r="K12" s="13">
        <f t="shared" si="0"/>
        <v>274.77</v>
      </c>
      <c r="L12" s="13">
        <f t="shared" si="1"/>
        <v>11.66</v>
      </c>
      <c r="M12" s="13">
        <f aca="true" t="shared" si="9" ref="M12:M19">K12/L12</f>
        <v>23.56518010291595</v>
      </c>
      <c r="N12" s="13"/>
      <c r="O12" s="12">
        <f>'[1]Sheet2'!H10</f>
        <v>43.33</v>
      </c>
      <c r="P12" s="12">
        <f>'[1]Sheet2'!I10</f>
        <v>4.1</v>
      </c>
      <c r="Q12" s="13">
        <f t="shared" si="7"/>
        <v>10.56829268292683</v>
      </c>
      <c r="R12" s="12"/>
      <c r="S12" s="13">
        <f t="shared" si="2"/>
        <v>318.09999999999997</v>
      </c>
      <c r="T12" s="13">
        <f t="shared" si="3"/>
        <v>15.76</v>
      </c>
      <c r="U12" s="13">
        <f aca="true" t="shared" si="10" ref="U12:U19">S12/T12</f>
        <v>20.184010152284262</v>
      </c>
    </row>
    <row r="13" spans="1:21" ht="15">
      <c r="A13" s="9"/>
      <c r="B13" s="9" t="s">
        <v>11</v>
      </c>
      <c r="C13" s="9">
        <f>SUM(C4:C12)</f>
        <v>1674.09</v>
      </c>
      <c r="D13" s="9">
        <f>SUM(D4:D12)</f>
        <v>67.7</v>
      </c>
      <c r="E13" s="14">
        <f>IF(ISERROR(C13/D13),"",C13/D13)</f>
        <v>24.728064992614474</v>
      </c>
      <c r="F13" s="14"/>
      <c r="G13" s="9">
        <f>SUM(G4:G12)</f>
        <v>1370.95</v>
      </c>
      <c r="H13" s="9">
        <f>SUM(H4:H12)</f>
        <v>75.66000000000001</v>
      </c>
      <c r="I13" s="14">
        <f>IF(ISERROR(G13/H13),"",G13/H13)</f>
        <v>18.119878403383556</v>
      </c>
      <c r="J13" s="14"/>
      <c r="K13" s="9">
        <f t="shared" si="0"/>
        <v>3045.04</v>
      </c>
      <c r="L13" s="14">
        <f t="shared" si="1"/>
        <v>143.36</v>
      </c>
      <c r="M13" s="14">
        <f>K13/L13</f>
        <v>21.240513392857142</v>
      </c>
      <c r="N13" s="14"/>
      <c r="O13" s="9">
        <f>SUM(O4:O12)</f>
        <v>154.84</v>
      </c>
      <c r="P13" s="9">
        <f>SUM(P4:P12)</f>
        <v>18.89</v>
      </c>
      <c r="Q13" s="14">
        <f>IF(ISERROR(O13/P13),"",O13/P13)</f>
        <v>8.196929592376918</v>
      </c>
      <c r="R13" s="9"/>
      <c r="S13" s="14">
        <f t="shared" si="2"/>
        <v>3199.88</v>
      </c>
      <c r="T13" s="14">
        <f t="shared" si="3"/>
        <v>162.25</v>
      </c>
      <c r="U13" s="14">
        <f>S13/T13</f>
        <v>19.721910631741142</v>
      </c>
    </row>
    <row r="14" spans="1:21" ht="15">
      <c r="A14" s="9"/>
      <c r="B14" s="9"/>
      <c r="C14" s="12"/>
      <c r="D14" s="12"/>
      <c r="E14" s="13"/>
      <c r="F14" s="13"/>
      <c r="G14" s="12"/>
      <c r="H14" s="12"/>
      <c r="I14" s="13"/>
      <c r="J14" s="13"/>
      <c r="K14" s="13"/>
      <c r="L14" s="13"/>
      <c r="M14" s="13"/>
      <c r="N14" s="13"/>
      <c r="O14" s="12"/>
      <c r="P14" s="12"/>
      <c r="Q14" s="13"/>
      <c r="R14" s="12"/>
      <c r="S14" s="13"/>
      <c r="T14" s="13"/>
      <c r="U14" s="13"/>
    </row>
    <row r="15" spans="1:21" ht="15">
      <c r="A15" s="9" t="str">
        <f>'[1]Sheet2'!A11</f>
        <v>BE</v>
      </c>
      <c r="B15" s="9" t="str">
        <f>'[1]Sheet2'!B11</f>
        <v>ACCT</v>
      </c>
      <c r="C15" s="12">
        <f>'[1]Sheet2'!D11</f>
        <v>85.93</v>
      </c>
      <c r="D15" s="12">
        <f>'[1]Sheet2'!E11</f>
        <v>2.69</v>
      </c>
      <c r="E15" s="13">
        <f>IF(ISERROR(C15/D15),"",C15/D15)</f>
        <v>31.944237918215617</v>
      </c>
      <c r="F15" s="13"/>
      <c r="G15" s="12">
        <f>'[1]Sheet2'!F11</f>
        <v>311.5</v>
      </c>
      <c r="H15" s="12">
        <f>'[1]Sheet2'!G11</f>
        <v>12.67</v>
      </c>
      <c r="I15" s="13">
        <f>IF(ISERROR(G15/H15),"",G15/H15)</f>
        <v>24.585635359116022</v>
      </c>
      <c r="J15" s="13"/>
      <c r="K15" s="13">
        <f aca="true" t="shared" si="11" ref="K15:L22">C15+G15</f>
        <v>397.43</v>
      </c>
      <c r="L15" s="13">
        <f t="shared" si="11"/>
        <v>15.36</v>
      </c>
      <c r="M15" s="13">
        <f>K15/L15</f>
        <v>25.874348958333336</v>
      </c>
      <c r="N15" s="13"/>
      <c r="O15" s="12">
        <f>'[1]Sheet2'!H11</f>
        <v>39.8</v>
      </c>
      <c r="P15" s="12">
        <f>'[1]Sheet2'!I11</f>
        <v>2.1</v>
      </c>
      <c r="Q15" s="13">
        <f>IF(ISERROR(O15/P15),"",O15/P15)</f>
        <v>18.95238095238095</v>
      </c>
      <c r="R15" s="12"/>
      <c r="S15" s="13">
        <f aca="true" t="shared" si="12" ref="S15:T22">K15+O15</f>
        <v>437.23</v>
      </c>
      <c r="T15" s="13">
        <f t="shared" si="12"/>
        <v>17.46</v>
      </c>
      <c r="U15" s="13">
        <f>S15/T15</f>
        <v>25.0418098510882</v>
      </c>
    </row>
    <row r="16" spans="1:21" ht="15">
      <c r="A16" s="9"/>
      <c r="B16" s="9" t="str">
        <f>'[1]Sheet2'!B12</f>
        <v>BE</v>
      </c>
      <c r="C16" s="12">
        <f>'[1]Sheet2'!D12</f>
        <v>13.33</v>
      </c>
      <c r="D16" s="12">
        <f>'[1]Sheet2'!E12</f>
        <v>0.6</v>
      </c>
      <c r="E16" s="13">
        <f t="shared" si="4"/>
        <v>22.21666666666667</v>
      </c>
      <c r="F16" s="13"/>
      <c r="G16" s="12">
        <f>'[1]Sheet2'!F12</f>
        <v>73.8</v>
      </c>
      <c r="H16" s="12">
        <f>'[1]Sheet2'!G12</f>
        <v>2.8</v>
      </c>
      <c r="I16" s="13">
        <f t="shared" si="5"/>
        <v>26.357142857142858</v>
      </c>
      <c r="J16" s="13"/>
      <c r="K16" s="13">
        <f t="shared" si="11"/>
        <v>87.13</v>
      </c>
      <c r="L16" s="13">
        <f t="shared" si="11"/>
        <v>3.4</v>
      </c>
      <c r="M16" s="13">
        <f t="shared" si="9"/>
        <v>25.626470588235293</v>
      </c>
      <c r="N16" s="13"/>
      <c r="O16" s="12">
        <f>'[1]Sheet2'!H12</f>
        <v>39.5</v>
      </c>
      <c r="P16" s="12">
        <f>'[1]Sheet2'!I12</f>
        <v>1.72</v>
      </c>
      <c r="Q16" s="13">
        <f t="shared" si="7"/>
        <v>22.96511627906977</v>
      </c>
      <c r="R16" s="12"/>
      <c r="S16" s="13">
        <f t="shared" si="12"/>
        <v>126.63</v>
      </c>
      <c r="T16" s="13">
        <f t="shared" si="12"/>
        <v>5.12</v>
      </c>
      <c r="U16" s="13">
        <f t="shared" si="10"/>
        <v>24.732421875</v>
      </c>
    </row>
    <row r="17" spans="1:21" ht="15">
      <c r="A17" s="9"/>
      <c r="B17" s="9" t="str">
        <f>'[1]Sheet2'!B13</f>
        <v>CIS</v>
      </c>
      <c r="C17" s="12">
        <f>'[1]Sheet2'!D13</f>
        <v>52.73</v>
      </c>
      <c r="D17" s="12">
        <f>'[1]Sheet2'!E13</f>
        <v>2.43</v>
      </c>
      <c r="E17" s="13">
        <f t="shared" si="4"/>
        <v>21.69958847736625</v>
      </c>
      <c r="F17" s="13"/>
      <c r="G17" s="12">
        <f>'[1]Sheet2'!F13</f>
        <v>147.33</v>
      </c>
      <c r="H17" s="12">
        <f>'[1]Sheet2'!G13</f>
        <v>6.36</v>
      </c>
      <c r="I17" s="13">
        <f t="shared" si="5"/>
        <v>23.16509433962264</v>
      </c>
      <c r="J17" s="13"/>
      <c r="K17" s="13">
        <f t="shared" si="11"/>
        <v>200.06</v>
      </c>
      <c r="L17" s="13">
        <f t="shared" si="11"/>
        <v>8.790000000000001</v>
      </c>
      <c r="M17" s="13">
        <f t="shared" si="9"/>
        <v>22.75995449374289</v>
      </c>
      <c r="N17" s="13"/>
      <c r="O17" s="12">
        <f>'[1]Sheet2'!H13</f>
        <v>17.25</v>
      </c>
      <c r="P17" s="12">
        <f>'[1]Sheet2'!I13</f>
        <v>1.35</v>
      </c>
      <c r="Q17" s="13">
        <f t="shared" si="7"/>
        <v>12.777777777777777</v>
      </c>
      <c r="R17" s="12"/>
      <c r="S17" s="13">
        <f t="shared" si="12"/>
        <v>217.31</v>
      </c>
      <c r="T17" s="13">
        <f t="shared" si="12"/>
        <v>10.14</v>
      </c>
      <c r="U17" s="13">
        <f t="shared" si="10"/>
        <v>21.430966469428007</v>
      </c>
    </row>
    <row r="18" spans="1:21" ht="15">
      <c r="A18" s="9"/>
      <c r="B18" s="9" t="str">
        <f>'[1]Sheet2'!B14</f>
        <v>ECON</v>
      </c>
      <c r="C18" s="12">
        <f>'[1]Sheet2'!D14</f>
        <v>140.4</v>
      </c>
      <c r="D18" s="12">
        <f>'[1]Sheet2'!E14</f>
        <v>4.93</v>
      </c>
      <c r="E18" s="13">
        <f t="shared" si="4"/>
        <v>28.478701825557813</v>
      </c>
      <c r="F18" s="13"/>
      <c r="G18" s="12">
        <f>'[1]Sheet2'!F14</f>
        <v>194.07</v>
      </c>
      <c r="H18" s="12">
        <f>'[1]Sheet2'!G14</f>
        <v>7.53</v>
      </c>
      <c r="I18" s="13">
        <f t="shared" si="5"/>
        <v>25.772908366533862</v>
      </c>
      <c r="J18" s="13"/>
      <c r="K18" s="13">
        <f t="shared" si="11"/>
        <v>334.47</v>
      </c>
      <c r="L18" s="13">
        <f t="shared" si="11"/>
        <v>12.46</v>
      </c>
      <c r="M18" s="13">
        <f t="shared" si="9"/>
        <v>26.843499197431782</v>
      </c>
      <c r="N18" s="13"/>
      <c r="O18" s="12">
        <f>'[1]Sheet2'!H14</f>
        <v>7.37</v>
      </c>
      <c r="P18" s="12">
        <f>'[1]Sheet2'!I14</f>
        <v>0.84</v>
      </c>
      <c r="Q18" s="13">
        <f t="shared" si="7"/>
        <v>8.773809523809524</v>
      </c>
      <c r="R18" s="12"/>
      <c r="S18" s="13">
        <f t="shared" si="12"/>
        <v>341.84000000000003</v>
      </c>
      <c r="T18" s="13">
        <f t="shared" si="12"/>
        <v>13.3</v>
      </c>
      <c r="U18" s="13">
        <f t="shared" si="10"/>
        <v>25.702255639097746</v>
      </c>
    </row>
    <row r="19" spans="1:21" ht="15">
      <c r="A19" s="9"/>
      <c r="B19" s="9" t="str">
        <f>'[1]Sheet2'!B15</f>
        <v>FIN</v>
      </c>
      <c r="C19" s="12">
        <f>'[1]Sheet2'!D15</f>
        <v>44.27</v>
      </c>
      <c r="D19" s="12">
        <f>'[1]Sheet2'!E15</f>
        <v>1.2</v>
      </c>
      <c r="E19" s="13">
        <f t="shared" si="4"/>
        <v>36.89166666666667</v>
      </c>
      <c r="F19" s="13"/>
      <c r="G19" s="12">
        <f>'[1]Sheet2'!F15</f>
        <v>186.53</v>
      </c>
      <c r="H19" s="12">
        <f>'[1]Sheet2'!G15</f>
        <v>7.7</v>
      </c>
      <c r="I19" s="13">
        <f t="shared" si="5"/>
        <v>24.224675324675324</v>
      </c>
      <c r="J19" s="13"/>
      <c r="K19" s="13">
        <f t="shared" si="11"/>
        <v>230.8</v>
      </c>
      <c r="L19" s="13">
        <f t="shared" si="11"/>
        <v>8.9</v>
      </c>
      <c r="M19" s="13">
        <f t="shared" si="9"/>
        <v>25.93258426966292</v>
      </c>
      <c r="N19" s="13"/>
      <c r="O19" s="12">
        <f>'[1]Sheet2'!H15</f>
        <v>8</v>
      </c>
      <c r="P19" s="12">
        <f>'[1]Sheet2'!I15</f>
        <v>0.7</v>
      </c>
      <c r="Q19" s="13">
        <f t="shared" si="7"/>
        <v>11.428571428571429</v>
      </c>
      <c r="R19" s="12"/>
      <c r="S19" s="13">
        <f t="shared" si="12"/>
        <v>238.8</v>
      </c>
      <c r="T19" s="13">
        <f t="shared" si="12"/>
        <v>9.6</v>
      </c>
      <c r="U19" s="13">
        <f t="shared" si="10"/>
        <v>24.875000000000004</v>
      </c>
    </row>
    <row r="20" spans="1:21" ht="15">
      <c r="A20" s="9"/>
      <c r="B20" s="9" t="str">
        <f>'[1]Sheet2'!B16</f>
        <v>MGMT</v>
      </c>
      <c r="C20" s="12">
        <f>'[1]Sheet2'!D16</f>
        <v>0</v>
      </c>
      <c r="D20" s="12">
        <f>'[1]Sheet2'!E16</f>
        <v>0</v>
      </c>
      <c r="E20" s="13">
        <f t="shared" si="4"/>
      </c>
      <c r="F20" s="13"/>
      <c r="G20" s="12">
        <f>'[1]Sheet2'!F16</f>
        <v>413</v>
      </c>
      <c r="H20" s="12">
        <f>'[1]Sheet2'!G16</f>
        <v>14.13</v>
      </c>
      <c r="I20" s="13">
        <f t="shared" si="5"/>
        <v>29.22859164897381</v>
      </c>
      <c r="J20" s="13"/>
      <c r="K20" s="13">
        <f t="shared" si="11"/>
        <v>413</v>
      </c>
      <c r="L20" s="13">
        <f t="shared" si="11"/>
        <v>14.13</v>
      </c>
      <c r="M20" s="13">
        <f>K20/L20</f>
        <v>29.22859164897381</v>
      </c>
      <c r="N20" s="13"/>
      <c r="O20" s="12">
        <f>'[1]Sheet2'!H16</f>
        <v>20.33</v>
      </c>
      <c r="P20" s="12">
        <f>'[1]Sheet2'!I16</f>
        <v>1.6</v>
      </c>
      <c r="Q20" s="13">
        <f t="shared" si="7"/>
        <v>12.706249999999999</v>
      </c>
      <c r="R20" s="12"/>
      <c r="S20" s="13">
        <f t="shared" si="12"/>
        <v>433.33</v>
      </c>
      <c r="T20" s="13">
        <f t="shared" si="12"/>
        <v>15.73</v>
      </c>
      <c r="U20" s="13">
        <f>S20/T20</f>
        <v>27.547997457088364</v>
      </c>
    </row>
    <row r="21" spans="1:21" ht="15">
      <c r="A21" s="9"/>
      <c r="B21" s="9" t="str">
        <f>'[1]Sheet2'!B17</f>
        <v>MKT</v>
      </c>
      <c r="C21" s="12">
        <f>'[1]Sheet2'!D17</f>
        <v>0</v>
      </c>
      <c r="D21" s="12">
        <f>'[1]Sheet2'!E17</f>
        <v>0</v>
      </c>
      <c r="E21" s="13">
        <f>IF(ISERROR(C21/D21),"",C21/D21)</f>
      </c>
      <c r="F21" s="13"/>
      <c r="G21" s="12">
        <f>'[1]Sheet2'!F17</f>
        <v>176.07</v>
      </c>
      <c r="H21" s="12">
        <f>'[1]Sheet2'!G17</f>
        <v>5.61</v>
      </c>
      <c r="I21" s="13">
        <f>IF(ISERROR(G21/H21),"",G21/H21)</f>
        <v>31.385026737967912</v>
      </c>
      <c r="J21" s="13"/>
      <c r="K21" s="13">
        <f t="shared" si="11"/>
        <v>176.07</v>
      </c>
      <c r="L21" s="13">
        <f t="shared" si="11"/>
        <v>5.61</v>
      </c>
      <c r="M21" s="13">
        <f>K21/L21</f>
        <v>31.385026737967912</v>
      </c>
      <c r="N21" s="13"/>
      <c r="O21" s="12">
        <f>'[1]Sheet2'!H17</f>
        <v>4</v>
      </c>
      <c r="P21" s="12">
        <f>'[1]Sheet2'!I17</f>
        <v>0.25</v>
      </c>
      <c r="Q21" s="13">
        <f>IF(ISERROR(O21/P21),"",O21/P21)</f>
        <v>16</v>
      </c>
      <c r="R21" s="12"/>
      <c r="S21" s="13">
        <f t="shared" si="12"/>
        <v>180.07</v>
      </c>
      <c r="T21" s="13">
        <f t="shared" si="12"/>
        <v>5.86</v>
      </c>
      <c r="U21" s="13">
        <f>S21/T21</f>
        <v>30.72866894197952</v>
      </c>
    </row>
    <row r="22" spans="1:21" ht="15">
      <c r="A22" s="9"/>
      <c r="B22" s="9" t="s">
        <v>11</v>
      </c>
      <c r="C22" s="9">
        <f>SUM(C15:C21)</f>
        <v>336.65999999999997</v>
      </c>
      <c r="D22" s="9">
        <f>SUM(D15:D21)</f>
        <v>11.85</v>
      </c>
      <c r="E22" s="14">
        <f t="shared" si="4"/>
        <v>28.41012658227848</v>
      </c>
      <c r="F22" s="14"/>
      <c r="G22" s="9">
        <f>SUM(G15:G21)</f>
        <v>1502.3</v>
      </c>
      <c r="H22" s="9">
        <f>SUM(H15:H21)</f>
        <v>56.800000000000004</v>
      </c>
      <c r="I22" s="14">
        <f t="shared" si="5"/>
        <v>26.44894366197183</v>
      </c>
      <c r="J22" s="14"/>
      <c r="K22" s="9">
        <f t="shared" si="11"/>
        <v>1838.96</v>
      </c>
      <c r="L22" s="14">
        <f t="shared" si="11"/>
        <v>68.65</v>
      </c>
      <c r="M22" s="14">
        <f>K22/L22</f>
        <v>26.78747268754552</v>
      </c>
      <c r="N22" s="14"/>
      <c r="O22" s="9">
        <f>SUM(O15:O21)</f>
        <v>136.25</v>
      </c>
      <c r="P22" s="9">
        <f>SUM(P15:P21)</f>
        <v>8.56</v>
      </c>
      <c r="Q22" s="14">
        <f t="shared" si="7"/>
        <v>15.917056074766354</v>
      </c>
      <c r="R22" s="9"/>
      <c r="S22" s="14">
        <f t="shared" si="12"/>
        <v>1975.21</v>
      </c>
      <c r="T22" s="14">
        <f t="shared" si="12"/>
        <v>77.21000000000001</v>
      </c>
      <c r="U22" s="14">
        <f>S22/T22</f>
        <v>25.58230799119285</v>
      </c>
    </row>
    <row r="23" spans="1:21" ht="15">
      <c r="A23" s="12"/>
      <c r="B23" s="12"/>
      <c r="C23" s="12"/>
      <c r="D23" s="12"/>
      <c r="E23" s="12">
        <f t="shared" si="4"/>
      </c>
      <c r="F23" s="12"/>
      <c r="G23" s="12"/>
      <c r="H23" s="12"/>
      <c r="I23" s="12">
        <f t="shared" si="5"/>
      </c>
      <c r="J23" s="12"/>
      <c r="K23" s="12"/>
      <c r="L23" s="12"/>
      <c r="M23" s="12"/>
      <c r="N23" s="12"/>
      <c r="O23" s="12"/>
      <c r="P23" s="12"/>
      <c r="Q23" s="12">
        <f t="shared" si="7"/>
      </c>
      <c r="R23" s="12"/>
      <c r="S23" s="12"/>
      <c r="T23" s="12"/>
      <c r="U23" s="12"/>
    </row>
    <row r="24" spans="1:21" ht="15">
      <c r="A24" s="9" t="str">
        <f>'[1]Sheet2'!A18</f>
        <v>CCOE</v>
      </c>
      <c r="B24" s="9" t="str">
        <f>'[1]Sheet2'!B18</f>
        <v>AASE</v>
      </c>
      <c r="C24" s="12">
        <f>'[1]Sheet2'!D18</f>
        <v>0</v>
      </c>
      <c r="D24" s="12">
        <f>'[1]Sheet2'!E18</f>
        <v>0</v>
      </c>
      <c r="E24" s="13">
        <f t="shared" si="4"/>
      </c>
      <c r="F24" s="13"/>
      <c r="G24" s="12">
        <f>'[1]Sheet2'!F18</f>
        <v>122.93</v>
      </c>
      <c r="H24" s="12">
        <f>'[1]Sheet2'!G18</f>
        <v>6.5</v>
      </c>
      <c r="I24" s="13">
        <f t="shared" si="5"/>
        <v>18.912307692307692</v>
      </c>
      <c r="J24" s="13"/>
      <c r="K24" s="13">
        <f aca="true" t="shared" si="13" ref="K24:L27">C24+G24</f>
        <v>122.93</v>
      </c>
      <c r="L24" s="13">
        <f t="shared" si="13"/>
        <v>6.5</v>
      </c>
      <c r="M24" s="13">
        <f>K24/L24</f>
        <v>18.912307692307692</v>
      </c>
      <c r="N24" s="13"/>
      <c r="O24" s="12">
        <f>'[1]Sheet2'!H18</f>
        <v>105.53</v>
      </c>
      <c r="P24" s="12">
        <f>'[1]Sheet2'!I18</f>
        <v>8.79</v>
      </c>
      <c r="Q24" s="13">
        <f t="shared" si="7"/>
        <v>12.005688282138795</v>
      </c>
      <c r="R24" s="12"/>
      <c r="S24" s="13">
        <f aca="true" t="shared" si="14" ref="S24:T27">K24+O24</f>
        <v>228.46</v>
      </c>
      <c r="T24" s="13">
        <f t="shared" si="14"/>
        <v>15.29</v>
      </c>
      <c r="U24" s="13">
        <f>S24/T24</f>
        <v>14.941792020928713</v>
      </c>
    </row>
    <row r="25" spans="1:21" ht="15">
      <c r="A25" s="9"/>
      <c r="B25" s="9" t="str">
        <f>'[1]Sheet2'!B19</f>
        <v>EDCI</v>
      </c>
      <c r="C25" s="12">
        <f>'[1]Sheet2'!D19</f>
        <v>0</v>
      </c>
      <c r="D25" s="12">
        <f>'[1]Sheet2'!E19</f>
        <v>0</v>
      </c>
      <c r="E25" s="13">
        <f t="shared" si="4"/>
      </c>
      <c r="F25" s="13"/>
      <c r="G25" s="12">
        <f>'[1]Sheet2'!F19</f>
        <v>209.17</v>
      </c>
      <c r="H25" s="12">
        <f>'[1]Sheet2'!G19</f>
        <v>13.62</v>
      </c>
      <c r="I25" s="13">
        <f t="shared" si="5"/>
        <v>15.3575624082232</v>
      </c>
      <c r="J25" s="13"/>
      <c r="K25" s="13">
        <f t="shared" si="13"/>
        <v>209.17</v>
      </c>
      <c r="L25" s="13">
        <f t="shared" si="13"/>
        <v>13.62</v>
      </c>
      <c r="M25" s="13">
        <f>K25/L25</f>
        <v>15.3575624082232</v>
      </c>
      <c r="N25" s="13"/>
      <c r="O25" s="12">
        <f>'[1]Sheet2'!H19</f>
        <v>70.23</v>
      </c>
      <c r="P25" s="12">
        <f>'[1]Sheet2'!I19</f>
        <v>7.41</v>
      </c>
      <c r="Q25" s="13">
        <f t="shared" si="7"/>
        <v>9.477732793522268</v>
      </c>
      <c r="R25" s="12"/>
      <c r="S25" s="13">
        <f t="shared" si="14"/>
        <v>279.4</v>
      </c>
      <c r="T25" s="13">
        <f t="shared" si="14"/>
        <v>21.03</v>
      </c>
      <c r="U25" s="13">
        <f>S25/T25</f>
        <v>13.28578221588207</v>
      </c>
    </row>
    <row r="26" spans="1:21" ht="15">
      <c r="A26" s="9"/>
      <c r="B26" s="9" t="str">
        <f>'[1]Sheet2'!B20</f>
        <v>EDSC</v>
      </c>
      <c r="C26" s="12">
        <f>'[1]Sheet2'!D20</f>
        <v>0</v>
      </c>
      <c r="D26" s="12">
        <f>'[1]Sheet2'!E20</f>
        <v>0</v>
      </c>
      <c r="E26" s="13">
        <f>IF(ISERROR(C26/D26),"",C26/D26)</f>
      </c>
      <c r="F26" s="13"/>
      <c r="G26" s="12">
        <f>'[1]Sheet2'!F20</f>
        <v>263</v>
      </c>
      <c r="H26" s="12">
        <f>'[1]Sheet2'!G20</f>
        <v>9.66</v>
      </c>
      <c r="I26" s="13">
        <f>IF(ISERROR(G26/H26),"",G26/H26)</f>
        <v>27.22567287784679</v>
      </c>
      <c r="J26" s="13"/>
      <c r="K26" s="13">
        <f t="shared" si="13"/>
        <v>263</v>
      </c>
      <c r="L26" s="13">
        <f t="shared" si="13"/>
        <v>9.66</v>
      </c>
      <c r="M26" s="13">
        <f>K26/L26</f>
        <v>27.22567287784679</v>
      </c>
      <c r="N26" s="13"/>
      <c r="O26" s="12">
        <f>'[1]Sheet2'!H20</f>
        <v>309.53</v>
      </c>
      <c r="P26" s="12">
        <f>'[1]Sheet2'!I20</f>
        <v>20.68</v>
      </c>
      <c r="Q26" s="13">
        <f>IF(ISERROR(O26/P26),"",O26/P26)</f>
        <v>14.96760154738878</v>
      </c>
      <c r="R26" s="12"/>
      <c r="S26" s="13">
        <f t="shared" si="14"/>
        <v>572.53</v>
      </c>
      <c r="T26" s="13">
        <f t="shared" si="14"/>
        <v>30.34</v>
      </c>
      <c r="U26" s="13">
        <f>S26/T26</f>
        <v>18.870468029004613</v>
      </c>
    </row>
    <row r="27" spans="1:21" ht="15">
      <c r="A27" s="9"/>
      <c r="B27" s="9" t="s">
        <v>11</v>
      </c>
      <c r="C27" s="9">
        <f>SUM(C24:C26)</f>
        <v>0</v>
      </c>
      <c r="D27" s="9">
        <f>SUM(D24:D26)</f>
        <v>0</v>
      </c>
      <c r="E27" s="13">
        <f t="shared" si="4"/>
      </c>
      <c r="F27" s="13"/>
      <c r="G27" s="9">
        <f>SUM(G24:G26)</f>
        <v>595.1</v>
      </c>
      <c r="H27" s="9">
        <f>SUM(H24:H26)</f>
        <v>29.779999999999998</v>
      </c>
      <c r="I27" s="14">
        <f t="shared" si="5"/>
        <v>19.98321020819342</v>
      </c>
      <c r="J27" s="14"/>
      <c r="K27" s="14">
        <f t="shared" si="13"/>
        <v>595.1</v>
      </c>
      <c r="L27" s="14">
        <f t="shared" si="13"/>
        <v>29.779999999999998</v>
      </c>
      <c r="M27" s="14">
        <f>K27/L27</f>
        <v>19.98321020819342</v>
      </c>
      <c r="N27" s="14"/>
      <c r="O27" s="9">
        <f>SUM(O24:O26)</f>
        <v>485.28999999999996</v>
      </c>
      <c r="P27" s="9">
        <f>SUM(P24:P26)</f>
        <v>36.879999999999995</v>
      </c>
      <c r="Q27" s="14">
        <f t="shared" si="7"/>
        <v>13.15862255965293</v>
      </c>
      <c r="R27" s="9"/>
      <c r="S27" s="14">
        <f t="shared" si="14"/>
        <v>1080.3899999999999</v>
      </c>
      <c r="T27" s="14">
        <f t="shared" si="14"/>
        <v>66.66</v>
      </c>
      <c r="U27" s="14">
        <f>S27/T27</f>
        <v>16.207470747074705</v>
      </c>
    </row>
    <row r="28" spans="1:21" ht="15">
      <c r="A28" s="12"/>
      <c r="B28" s="12"/>
      <c r="C28" s="12"/>
      <c r="D28" s="12"/>
      <c r="E28" s="12">
        <f t="shared" si="4"/>
      </c>
      <c r="F28" s="12"/>
      <c r="G28" s="12"/>
      <c r="H28" s="12"/>
      <c r="I28" s="12">
        <f t="shared" si="5"/>
      </c>
      <c r="J28" s="12"/>
      <c r="K28" s="12"/>
      <c r="L28" s="12"/>
      <c r="M28" s="12"/>
      <c r="N28" s="12"/>
      <c r="O28" s="12"/>
      <c r="P28" s="12"/>
      <c r="Q28" s="12">
        <f t="shared" si="7"/>
      </c>
      <c r="R28" s="12"/>
      <c r="S28" s="12"/>
      <c r="T28" s="12"/>
      <c r="U28" s="12"/>
    </row>
    <row r="29" spans="1:21" ht="15">
      <c r="A29" s="9" t="str">
        <f>'[1]Sheet2'!A21</f>
        <v>ECST</v>
      </c>
      <c r="B29" s="9" t="str">
        <f>'[1]Sheet2'!B21</f>
        <v>CE</v>
      </c>
      <c r="C29" s="12">
        <f>'[1]Sheet2'!D21</f>
        <v>54.1</v>
      </c>
      <c r="D29" s="12">
        <f>'[1]Sheet2'!E21</f>
        <v>3.73</v>
      </c>
      <c r="E29" s="13">
        <f t="shared" si="4"/>
        <v>14.50402144772118</v>
      </c>
      <c r="F29" s="13"/>
      <c r="G29" s="12">
        <f>'[1]Sheet2'!F21</f>
        <v>72.48</v>
      </c>
      <c r="H29" s="12">
        <f>'[1]Sheet2'!G21</f>
        <v>4.56</v>
      </c>
      <c r="I29" s="13">
        <f t="shared" si="5"/>
        <v>15.894736842105265</v>
      </c>
      <c r="J29" s="13"/>
      <c r="K29" s="13">
        <f aca="true" t="shared" si="15" ref="K29:L35">C29+G29</f>
        <v>126.58000000000001</v>
      </c>
      <c r="L29" s="13">
        <f t="shared" si="15"/>
        <v>8.29</v>
      </c>
      <c r="M29" s="13">
        <f aca="true" t="shared" si="16" ref="M29:M35">K29/L29</f>
        <v>15.268998793727386</v>
      </c>
      <c r="N29" s="13"/>
      <c r="O29" s="12">
        <f>'[1]Sheet2'!H21</f>
        <v>16.1</v>
      </c>
      <c r="P29" s="12">
        <f>'[1]Sheet2'!I21</f>
        <v>1.54</v>
      </c>
      <c r="Q29" s="13">
        <f t="shared" si="7"/>
        <v>10.454545454545455</v>
      </c>
      <c r="R29" s="12"/>
      <c r="S29" s="13">
        <f aca="true" t="shared" si="17" ref="S29:T35">K29+O29</f>
        <v>142.68</v>
      </c>
      <c r="T29" s="13">
        <f t="shared" si="17"/>
        <v>9.829999999999998</v>
      </c>
      <c r="U29" s="13">
        <f aca="true" t="shared" si="18" ref="U29:U35">S29/T29</f>
        <v>14.514750762970502</v>
      </c>
    </row>
    <row r="30" spans="1:21" ht="15">
      <c r="A30" s="9"/>
      <c r="B30" s="9" t="str">
        <f>'[1]Sheet2'!B22</f>
        <v>CS</v>
      </c>
      <c r="C30" s="12">
        <f>'[1]Sheet2'!D22</f>
        <v>53.48</v>
      </c>
      <c r="D30" s="12">
        <f>'[1]Sheet2'!E22</f>
        <v>2.99</v>
      </c>
      <c r="E30" s="13">
        <f t="shared" si="4"/>
        <v>17.886287625418056</v>
      </c>
      <c r="F30" s="13"/>
      <c r="G30" s="12">
        <f>'[1]Sheet2'!F22</f>
        <v>60.75</v>
      </c>
      <c r="H30" s="12">
        <f>'[1]Sheet2'!G22</f>
        <v>3.94</v>
      </c>
      <c r="I30" s="13">
        <f t="shared" si="5"/>
        <v>15.418781725888325</v>
      </c>
      <c r="J30" s="13"/>
      <c r="K30" s="13">
        <f t="shared" si="15"/>
        <v>114.22999999999999</v>
      </c>
      <c r="L30" s="13">
        <f t="shared" si="15"/>
        <v>6.93</v>
      </c>
      <c r="M30" s="13">
        <f t="shared" si="16"/>
        <v>16.483405483405484</v>
      </c>
      <c r="N30" s="13"/>
      <c r="O30" s="12">
        <f>'[1]Sheet2'!H22</f>
        <v>25.43</v>
      </c>
      <c r="P30" s="12">
        <f>'[1]Sheet2'!I22</f>
        <v>1.85</v>
      </c>
      <c r="Q30" s="13">
        <f t="shared" si="7"/>
        <v>13.745945945945945</v>
      </c>
      <c r="R30" s="12"/>
      <c r="S30" s="13">
        <f t="shared" si="17"/>
        <v>139.66</v>
      </c>
      <c r="T30" s="13">
        <f t="shared" si="17"/>
        <v>8.78</v>
      </c>
      <c r="U30" s="13">
        <f t="shared" si="18"/>
        <v>15.906605922551254</v>
      </c>
    </row>
    <row r="31" spans="1:21" ht="15">
      <c r="A31" s="9"/>
      <c r="B31" s="9" t="str">
        <f>'[1]Sheet2'!B23</f>
        <v>ECST</v>
      </c>
      <c r="C31" s="12">
        <f>'[1]Sheet2'!D23</f>
        <v>35.8</v>
      </c>
      <c r="D31" s="12">
        <f>'[1]Sheet2'!E23</f>
        <v>2.61</v>
      </c>
      <c r="E31" s="13">
        <f t="shared" si="4"/>
        <v>13.71647509578544</v>
      </c>
      <c r="F31" s="13"/>
      <c r="G31" s="12">
        <f>'[1]Sheet2'!F23</f>
        <v>29.23</v>
      </c>
      <c r="H31" s="12">
        <f>'[1]Sheet2'!G23</f>
        <v>2.8</v>
      </c>
      <c r="I31" s="13">
        <f t="shared" si="5"/>
        <v>10.439285714285715</v>
      </c>
      <c r="J31" s="13"/>
      <c r="K31" s="13">
        <f t="shared" si="15"/>
        <v>65.03</v>
      </c>
      <c r="L31" s="13">
        <f t="shared" si="15"/>
        <v>5.41</v>
      </c>
      <c r="M31" s="13">
        <f t="shared" si="16"/>
        <v>12.020332717190389</v>
      </c>
      <c r="N31" s="13"/>
      <c r="O31" s="12">
        <f>'[1]Sheet2'!H23</f>
        <v>0.08</v>
      </c>
      <c r="P31" s="12">
        <f>'[1]Sheet2'!I23</f>
        <v>0.01</v>
      </c>
      <c r="Q31" s="13">
        <f t="shared" si="7"/>
        <v>8</v>
      </c>
      <c r="R31" s="12"/>
      <c r="S31" s="13">
        <f t="shared" si="17"/>
        <v>65.11</v>
      </c>
      <c r="T31" s="13">
        <f t="shared" si="17"/>
        <v>5.42</v>
      </c>
      <c r="U31" s="13">
        <f t="shared" si="18"/>
        <v>12.012915129151292</v>
      </c>
    </row>
    <row r="32" spans="1:21" ht="15">
      <c r="A32" s="9"/>
      <c r="B32" s="9" t="str">
        <f>'[1]Sheet2'!B24</f>
        <v>EE</v>
      </c>
      <c r="C32" s="12">
        <f>'[1]Sheet2'!D24</f>
        <v>17.07</v>
      </c>
      <c r="D32" s="12">
        <f>'[1]Sheet2'!E24</f>
        <v>0.94</v>
      </c>
      <c r="E32" s="13">
        <f t="shared" si="4"/>
        <v>18.159574468085108</v>
      </c>
      <c r="F32" s="13"/>
      <c r="G32" s="12">
        <f>'[1]Sheet2'!F24</f>
        <v>120.88</v>
      </c>
      <c r="H32" s="12">
        <f>'[1]Sheet2'!G24</f>
        <v>5.39</v>
      </c>
      <c r="I32" s="13">
        <f t="shared" si="5"/>
        <v>22.426716141001855</v>
      </c>
      <c r="J32" s="13"/>
      <c r="K32" s="13">
        <f t="shared" si="15"/>
        <v>137.95</v>
      </c>
      <c r="L32" s="13">
        <f t="shared" si="15"/>
        <v>6.33</v>
      </c>
      <c r="M32" s="13">
        <f t="shared" si="16"/>
        <v>21.793048973143758</v>
      </c>
      <c r="N32" s="13"/>
      <c r="O32" s="12">
        <f>'[1]Sheet2'!H24</f>
        <v>50.03</v>
      </c>
      <c r="P32" s="12">
        <f>'[1]Sheet2'!I24</f>
        <v>3.29</v>
      </c>
      <c r="Q32" s="13">
        <f t="shared" si="7"/>
        <v>15.206686930091186</v>
      </c>
      <c r="R32" s="12"/>
      <c r="S32" s="13">
        <f t="shared" si="17"/>
        <v>187.98</v>
      </c>
      <c r="T32" s="13">
        <f t="shared" si="17"/>
        <v>9.620000000000001</v>
      </c>
      <c r="U32" s="13">
        <f t="shared" si="18"/>
        <v>19.540540540540537</v>
      </c>
    </row>
    <row r="33" spans="1:21" ht="15">
      <c r="A33" s="9"/>
      <c r="B33" s="9" t="str">
        <f>'[1]Sheet2'!B25</f>
        <v>ME</v>
      </c>
      <c r="C33" s="12">
        <f>'[1]Sheet2'!D25</f>
        <v>39.97</v>
      </c>
      <c r="D33" s="12">
        <f>'[1]Sheet2'!E25</f>
        <v>3.28</v>
      </c>
      <c r="E33" s="13">
        <f t="shared" si="4"/>
        <v>12.185975609756097</v>
      </c>
      <c r="F33" s="13"/>
      <c r="G33" s="12">
        <f>'[1]Sheet2'!F25</f>
        <v>143.07</v>
      </c>
      <c r="H33" s="12">
        <f>'[1]Sheet2'!G25</f>
        <v>8.72</v>
      </c>
      <c r="I33" s="13">
        <f t="shared" si="5"/>
        <v>16.407110091743117</v>
      </c>
      <c r="J33" s="13"/>
      <c r="K33" s="13">
        <f t="shared" si="15"/>
        <v>183.04</v>
      </c>
      <c r="L33" s="13">
        <f t="shared" si="15"/>
        <v>12</v>
      </c>
      <c r="M33" s="13">
        <f t="shared" si="16"/>
        <v>15.253333333333332</v>
      </c>
      <c r="N33" s="13"/>
      <c r="O33" s="12">
        <f>'[1]Sheet2'!H25</f>
        <v>12.03</v>
      </c>
      <c r="P33" s="12">
        <f>'[1]Sheet2'!I25</f>
        <v>2.22</v>
      </c>
      <c r="Q33" s="13">
        <f t="shared" si="7"/>
        <v>5.418918918918918</v>
      </c>
      <c r="R33" s="12"/>
      <c r="S33" s="13">
        <f t="shared" si="17"/>
        <v>195.07</v>
      </c>
      <c r="T33" s="13">
        <f t="shared" si="17"/>
        <v>14.22</v>
      </c>
      <c r="U33" s="13">
        <f t="shared" si="18"/>
        <v>13.71800281293952</v>
      </c>
    </row>
    <row r="34" spans="1:21" ht="15">
      <c r="A34" s="9"/>
      <c r="B34" s="9" t="str">
        <f>'[1]Sheet2'!B26</f>
        <v>TECH</v>
      </c>
      <c r="C34" s="12">
        <f>'[1]Sheet2'!D26</f>
        <v>35.9</v>
      </c>
      <c r="D34" s="12">
        <f>'[1]Sheet2'!E26</f>
        <v>2.52</v>
      </c>
      <c r="E34" s="13">
        <f>IF(ISERROR(C34/D34),"",C34/D34)</f>
        <v>14.246031746031745</v>
      </c>
      <c r="F34" s="13"/>
      <c r="G34" s="12">
        <f>'[1]Sheet2'!F26</f>
        <v>118.95</v>
      </c>
      <c r="H34" s="12">
        <f>'[1]Sheet2'!G26</f>
        <v>7.38</v>
      </c>
      <c r="I34" s="13">
        <f>IF(ISERROR(G34/H34),"",G34/H34)</f>
        <v>16.117886178861788</v>
      </c>
      <c r="J34" s="13"/>
      <c r="K34" s="13">
        <f t="shared" si="15"/>
        <v>154.85</v>
      </c>
      <c r="L34" s="13">
        <f t="shared" si="15"/>
        <v>9.9</v>
      </c>
      <c r="M34" s="13">
        <f t="shared" si="16"/>
        <v>15.64141414141414</v>
      </c>
      <c r="N34" s="13"/>
      <c r="O34" s="12">
        <f>'[1]Sheet2'!H26</f>
        <v>6</v>
      </c>
      <c r="P34" s="12">
        <f>'[1]Sheet2'!I26</f>
        <v>0.64</v>
      </c>
      <c r="Q34" s="13">
        <f>IF(ISERROR(O34/P34),"",O34/P34)</f>
        <v>9.375</v>
      </c>
      <c r="R34" s="12"/>
      <c r="S34" s="13">
        <f t="shared" si="17"/>
        <v>160.85</v>
      </c>
      <c r="T34" s="13">
        <f t="shared" si="17"/>
        <v>10.540000000000001</v>
      </c>
      <c r="U34" s="13">
        <f t="shared" si="18"/>
        <v>15.260910815939278</v>
      </c>
    </row>
    <row r="35" spans="1:21" ht="15">
      <c r="A35" s="9"/>
      <c r="B35" s="9" t="s">
        <v>11</v>
      </c>
      <c r="C35" s="9">
        <f>SUM(C29:C34)</f>
        <v>236.32</v>
      </c>
      <c r="D35" s="9">
        <f>SUM(D29:D34)</f>
        <v>16.07</v>
      </c>
      <c r="E35" s="14">
        <f t="shared" si="4"/>
        <v>14.705662725575605</v>
      </c>
      <c r="F35" s="14"/>
      <c r="G35" s="9">
        <f>SUM(G29:G34)</f>
        <v>545.36</v>
      </c>
      <c r="H35" s="9">
        <f>SUM(H29:H34)</f>
        <v>32.790000000000006</v>
      </c>
      <c r="I35" s="14">
        <f t="shared" si="5"/>
        <v>16.631899969502893</v>
      </c>
      <c r="J35" s="14"/>
      <c r="K35" s="14">
        <f t="shared" si="15"/>
        <v>781.6800000000001</v>
      </c>
      <c r="L35" s="14">
        <f t="shared" si="15"/>
        <v>48.86000000000001</v>
      </c>
      <c r="M35" s="14">
        <f t="shared" si="16"/>
        <v>15.998362668849774</v>
      </c>
      <c r="N35" s="14"/>
      <c r="O35" s="9">
        <f>SUM(O29:O34)</f>
        <v>109.67</v>
      </c>
      <c r="P35" s="9">
        <f>SUM(P29:P34)</f>
        <v>9.55</v>
      </c>
      <c r="Q35" s="14">
        <f t="shared" si="7"/>
        <v>11.483769633507853</v>
      </c>
      <c r="R35" s="9"/>
      <c r="S35" s="14">
        <f t="shared" si="17"/>
        <v>891.35</v>
      </c>
      <c r="T35" s="14">
        <f t="shared" si="17"/>
        <v>58.41000000000001</v>
      </c>
      <c r="U35" s="14">
        <f t="shared" si="18"/>
        <v>15.260229412771784</v>
      </c>
    </row>
    <row r="36" spans="1:21" ht="15">
      <c r="A36" s="12"/>
      <c r="B36" s="12"/>
      <c r="C36" s="12"/>
      <c r="D36" s="12"/>
      <c r="E36" s="12">
        <f t="shared" si="4"/>
      </c>
      <c r="F36" s="12"/>
      <c r="G36" s="12"/>
      <c r="H36" s="12"/>
      <c r="I36" s="12">
        <f t="shared" si="5"/>
      </c>
      <c r="J36" s="12"/>
      <c r="K36" s="12"/>
      <c r="L36" s="12"/>
      <c r="M36" s="12"/>
      <c r="N36" s="12"/>
      <c r="O36" s="12"/>
      <c r="P36" s="12"/>
      <c r="Q36" s="12">
        <f t="shared" si="7"/>
      </c>
      <c r="R36" s="12"/>
      <c r="S36" s="12"/>
      <c r="T36" s="12"/>
      <c r="U36" s="12"/>
    </row>
    <row r="37" spans="1:21" ht="15">
      <c r="A37" s="9" t="str">
        <f>'[1]Sheet2'!A27</f>
        <v>HHS</v>
      </c>
      <c r="B37" s="9" t="str">
        <f>'[1]Sheet2'!B27</f>
        <v>CFS</v>
      </c>
      <c r="C37" s="12">
        <f>'[1]Sheet2'!D27</f>
        <v>124.53</v>
      </c>
      <c r="D37" s="12">
        <f>'[1]Sheet2'!E27</f>
        <v>3.29</v>
      </c>
      <c r="E37" s="13">
        <f t="shared" si="4"/>
        <v>37.851063829787236</v>
      </c>
      <c r="F37" s="13"/>
      <c r="G37" s="12">
        <f>'[1]Sheet2'!F27</f>
        <v>161.07</v>
      </c>
      <c r="H37" s="12">
        <f>'[1]Sheet2'!G27</f>
        <v>4.93</v>
      </c>
      <c r="I37" s="13">
        <f t="shared" si="5"/>
        <v>32.67139959432049</v>
      </c>
      <c r="J37" s="13"/>
      <c r="K37" s="13">
        <f aca="true" t="shared" si="19" ref="K37:K46">C37+G37</f>
        <v>285.6</v>
      </c>
      <c r="L37" s="13">
        <f aca="true" t="shared" si="20" ref="L37:L46">D37+H37</f>
        <v>8.219999999999999</v>
      </c>
      <c r="M37" s="13">
        <f aca="true" t="shared" si="21" ref="M37:M59">K37/L37</f>
        <v>34.744525547445264</v>
      </c>
      <c r="N37" s="13"/>
      <c r="O37" s="12">
        <f>'[1]Sheet2'!H27</f>
        <v>9.28</v>
      </c>
      <c r="P37" s="12">
        <f>'[1]Sheet2'!I27</f>
        <v>1.4</v>
      </c>
      <c r="Q37" s="13">
        <f t="shared" si="7"/>
        <v>6.628571428571428</v>
      </c>
      <c r="R37" s="12"/>
      <c r="S37" s="13">
        <f aca="true" t="shared" si="22" ref="S37:S46">K37+O37</f>
        <v>294.88</v>
      </c>
      <c r="T37" s="13">
        <f aca="true" t="shared" si="23" ref="T37:T46">L37+P37</f>
        <v>9.62</v>
      </c>
      <c r="U37" s="13">
        <f aca="true" t="shared" si="24" ref="U37:U59">S37/T37</f>
        <v>30.652806652806653</v>
      </c>
    </row>
    <row r="38" spans="1:21" ht="15">
      <c r="A38" s="9"/>
      <c r="B38" s="9" t="str">
        <f>'[1]Sheet2'!B28</f>
        <v>COMD</v>
      </c>
      <c r="C38" s="12">
        <f>'[1]Sheet2'!D28</f>
        <v>24</v>
      </c>
      <c r="D38" s="12">
        <f>'[1]Sheet2'!E28</f>
        <v>0.53</v>
      </c>
      <c r="E38" s="13">
        <f t="shared" si="4"/>
        <v>45.283018867924525</v>
      </c>
      <c r="F38" s="13"/>
      <c r="G38" s="12">
        <f>'[1]Sheet2'!F28</f>
        <v>198.77</v>
      </c>
      <c r="H38" s="12">
        <f>'[1]Sheet2'!G28</f>
        <v>6.43</v>
      </c>
      <c r="I38" s="13">
        <f t="shared" si="5"/>
        <v>30.912908242612755</v>
      </c>
      <c r="J38" s="13"/>
      <c r="K38" s="13">
        <f t="shared" si="19"/>
        <v>222.77</v>
      </c>
      <c r="L38" s="13">
        <f t="shared" si="20"/>
        <v>6.96</v>
      </c>
      <c r="M38" s="13">
        <f t="shared" si="21"/>
        <v>32.00718390804598</v>
      </c>
      <c r="N38" s="13"/>
      <c r="O38" s="12">
        <f>'[1]Sheet2'!H28</f>
        <v>28.67</v>
      </c>
      <c r="P38" s="12">
        <f>'[1]Sheet2'!I28</f>
        <v>2.74</v>
      </c>
      <c r="Q38" s="13">
        <f t="shared" si="7"/>
        <v>10.463503649635037</v>
      </c>
      <c r="R38" s="12"/>
      <c r="S38" s="13">
        <f t="shared" si="22"/>
        <v>251.44</v>
      </c>
      <c r="T38" s="13">
        <f t="shared" si="23"/>
        <v>9.7</v>
      </c>
      <c r="U38" s="13">
        <f t="shared" si="24"/>
        <v>25.921649484536083</v>
      </c>
    </row>
    <row r="39" spans="1:21" ht="15">
      <c r="A39" s="9"/>
      <c r="B39" s="9" t="str">
        <f>'[1]Sheet2'!B29</f>
        <v>CRIM</v>
      </c>
      <c r="C39" s="12">
        <f>'[1]Sheet2'!D29</f>
        <v>108.8</v>
      </c>
      <c r="D39" s="12">
        <f>'[1]Sheet2'!E29</f>
        <v>1.8</v>
      </c>
      <c r="E39" s="13">
        <f t="shared" si="4"/>
        <v>60.44444444444444</v>
      </c>
      <c r="F39" s="13"/>
      <c r="G39" s="12">
        <f>'[1]Sheet2'!F29</f>
        <v>293.6</v>
      </c>
      <c r="H39" s="12">
        <f>'[1]Sheet2'!G29</f>
        <v>7.65</v>
      </c>
      <c r="I39" s="13">
        <f t="shared" si="5"/>
        <v>38.37908496732026</v>
      </c>
      <c r="J39" s="13"/>
      <c r="K39" s="13">
        <f t="shared" si="19"/>
        <v>402.40000000000003</v>
      </c>
      <c r="L39" s="13">
        <f t="shared" si="20"/>
        <v>9.450000000000001</v>
      </c>
      <c r="M39" s="13">
        <f t="shared" si="21"/>
        <v>42.58201058201058</v>
      </c>
      <c r="N39" s="13"/>
      <c r="O39" s="12">
        <f>'[1]Sheet2'!H29</f>
        <v>22.77</v>
      </c>
      <c r="P39" s="12">
        <f>'[1]Sheet2'!I29</f>
        <v>1.82</v>
      </c>
      <c r="Q39" s="13">
        <f t="shared" si="7"/>
        <v>12.510989010989011</v>
      </c>
      <c r="R39" s="12"/>
      <c r="S39" s="13">
        <f t="shared" si="22"/>
        <v>425.17</v>
      </c>
      <c r="T39" s="13">
        <f t="shared" si="23"/>
        <v>11.270000000000001</v>
      </c>
      <c r="U39" s="13">
        <f t="shared" si="24"/>
        <v>37.72582076308784</v>
      </c>
    </row>
    <row r="40" spans="1:21" ht="15">
      <c r="A40" s="9"/>
      <c r="B40" s="9" t="str">
        <f>'[1]Sheet2'!B30</f>
        <v>HHS</v>
      </c>
      <c r="C40" s="12">
        <f>'[1]Sheet2'!D30</f>
        <v>19.73</v>
      </c>
      <c r="D40" s="12">
        <f>'[1]Sheet2'!E30</f>
        <v>0.8</v>
      </c>
      <c r="E40" s="13">
        <f t="shared" si="4"/>
        <v>24.662499999999998</v>
      </c>
      <c r="F40" s="13"/>
      <c r="G40" s="12">
        <f>'[1]Sheet2'!F30</f>
        <v>51.37</v>
      </c>
      <c r="H40" s="12">
        <f>'[1]Sheet2'!G30</f>
        <v>1.95</v>
      </c>
      <c r="I40" s="13">
        <f t="shared" si="5"/>
        <v>26.343589743589742</v>
      </c>
      <c r="J40" s="13"/>
      <c r="K40" s="13">
        <f t="shared" si="19"/>
        <v>71.1</v>
      </c>
      <c r="L40" s="13">
        <f t="shared" si="20"/>
        <v>2.75</v>
      </c>
      <c r="M40" s="13">
        <f t="shared" si="21"/>
        <v>25.854545454545452</v>
      </c>
      <c r="N40" s="13"/>
      <c r="O40" s="12">
        <f>'[1]Sheet2'!H30</f>
        <v>0</v>
      </c>
      <c r="P40" s="12">
        <f>'[1]Sheet2'!I30</f>
        <v>0</v>
      </c>
      <c r="Q40" s="13">
        <f t="shared" si="7"/>
      </c>
      <c r="R40" s="12"/>
      <c r="S40" s="13">
        <f t="shared" si="22"/>
        <v>71.1</v>
      </c>
      <c r="T40" s="13">
        <f t="shared" si="23"/>
        <v>2.75</v>
      </c>
      <c r="U40" s="13">
        <f t="shared" si="24"/>
        <v>25.854545454545452</v>
      </c>
    </row>
    <row r="41" spans="1:21" ht="15">
      <c r="A41" s="9"/>
      <c r="B41" s="9" t="str">
        <f>'[1]Sheet2'!B31</f>
        <v>K-KI</v>
      </c>
      <c r="C41" s="12">
        <f>'[1]Sheet2'!D31</f>
        <v>161.9</v>
      </c>
      <c r="D41" s="12">
        <f>'[1]Sheet2'!E31</f>
        <v>5.07</v>
      </c>
      <c r="E41" s="13">
        <f t="shared" si="4"/>
        <v>31.932938856015777</v>
      </c>
      <c r="F41" s="13"/>
      <c r="G41" s="12">
        <f>'[1]Sheet2'!F31</f>
        <v>222.87</v>
      </c>
      <c r="H41" s="12">
        <f>'[1]Sheet2'!G31</f>
        <v>12.43</v>
      </c>
      <c r="I41" s="13">
        <f t="shared" si="5"/>
        <v>17.930008045052293</v>
      </c>
      <c r="J41" s="13"/>
      <c r="K41" s="13">
        <f t="shared" si="19"/>
        <v>384.77</v>
      </c>
      <c r="L41" s="13">
        <f t="shared" si="20"/>
        <v>17.5</v>
      </c>
      <c r="M41" s="13">
        <f t="shared" si="21"/>
        <v>21.986857142857144</v>
      </c>
      <c r="N41" s="13"/>
      <c r="O41" s="12">
        <f>'[1]Sheet2'!H31</f>
        <v>9.12</v>
      </c>
      <c r="P41" s="12">
        <f>'[1]Sheet2'!I31</f>
        <v>0.91</v>
      </c>
      <c r="Q41" s="13">
        <f t="shared" si="7"/>
        <v>10.02197802197802</v>
      </c>
      <c r="R41" s="12"/>
      <c r="S41" s="13">
        <f t="shared" si="22"/>
        <v>393.89</v>
      </c>
      <c r="T41" s="13">
        <f t="shared" si="23"/>
        <v>18.41</v>
      </c>
      <c r="U41" s="13">
        <f t="shared" si="24"/>
        <v>21.395437262357415</v>
      </c>
    </row>
    <row r="42" spans="1:21" ht="15">
      <c r="A42" s="9"/>
      <c r="B42" s="9" t="str">
        <f>'[1]Sheet2'!B32</f>
        <v>NTS</v>
      </c>
      <c r="C42" s="12">
        <f>'[1]Sheet2'!D32</f>
        <v>10.93</v>
      </c>
      <c r="D42" s="12">
        <f>'[1]Sheet2'!E32</f>
        <v>0.33</v>
      </c>
      <c r="E42" s="13">
        <f t="shared" si="4"/>
        <v>33.12121212121212</v>
      </c>
      <c r="F42" s="13"/>
      <c r="G42" s="12">
        <f>'[1]Sheet2'!F32</f>
        <v>212.95</v>
      </c>
      <c r="H42" s="12">
        <f>'[1]Sheet2'!G32</f>
        <v>6.99</v>
      </c>
      <c r="I42" s="13">
        <f t="shared" si="5"/>
        <v>30.464949928469238</v>
      </c>
      <c r="J42" s="13"/>
      <c r="K42" s="13">
        <f t="shared" si="19"/>
        <v>223.88</v>
      </c>
      <c r="L42" s="13">
        <f t="shared" si="20"/>
        <v>7.32</v>
      </c>
      <c r="M42" s="13">
        <f t="shared" si="21"/>
        <v>30.58469945355191</v>
      </c>
      <c r="N42" s="13"/>
      <c r="O42" s="12">
        <f>'[1]Sheet2'!H32</f>
        <v>37.67</v>
      </c>
      <c r="P42" s="12">
        <f>'[1]Sheet2'!I32</f>
        <v>2.01</v>
      </c>
      <c r="Q42" s="13">
        <f t="shared" si="7"/>
        <v>18.74129353233831</v>
      </c>
      <c r="R42" s="12"/>
      <c r="S42" s="13">
        <f t="shared" si="22"/>
        <v>261.55</v>
      </c>
      <c r="T42" s="13">
        <f t="shared" si="23"/>
        <v>9.33</v>
      </c>
      <c r="U42" s="13">
        <f t="shared" si="24"/>
        <v>28.033226152197216</v>
      </c>
    </row>
    <row r="43" spans="1:21" ht="15">
      <c r="A43" s="9"/>
      <c r="B43" s="9" t="str">
        <f>'[1]Sheet2'!B33</f>
        <v>NURS</v>
      </c>
      <c r="C43" s="12">
        <f>'[1]Sheet2'!D33</f>
        <v>47.4</v>
      </c>
      <c r="D43" s="12">
        <f>'[1]Sheet2'!E33</f>
        <v>6.52</v>
      </c>
      <c r="E43" s="13">
        <f t="shared" si="4"/>
        <v>7.269938650306749</v>
      </c>
      <c r="F43" s="13"/>
      <c r="G43" s="12">
        <f>'[1]Sheet2'!F33</f>
        <v>144.5</v>
      </c>
      <c r="H43" s="12">
        <f>'[1]Sheet2'!G33</f>
        <v>13.74</v>
      </c>
      <c r="I43" s="13">
        <f t="shared" si="5"/>
        <v>10.516739446870451</v>
      </c>
      <c r="J43" s="13"/>
      <c r="K43" s="13">
        <f t="shared" si="19"/>
        <v>191.9</v>
      </c>
      <c r="L43" s="13">
        <f t="shared" si="20"/>
        <v>20.259999999999998</v>
      </c>
      <c r="M43" s="13">
        <f>K43/L43</f>
        <v>9.471865745310959</v>
      </c>
      <c r="N43" s="13"/>
      <c r="O43" s="12">
        <f>'[1]Sheet2'!H33</f>
        <v>111.35</v>
      </c>
      <c r="P43" s="12">
        <f>'[1]Sheet2'!I33</f>
        <v>8.23</v>
      </c>
      <c r="Q43" s="13">
        <f t="shared" si="7"/>
        <v>13.52976913730255</v>
      </c>
      <c r="R43" s="12"/>
      <c r="S43" s="13">
        <f t="shared" si="22"/>
        <v>303.25</v>
      </c>
      <c r="T43" s="13">
        <f t="shared" si="23"/>
        <v>28.49</v>
      </c>
      <c r="U43" s="13">
        <f>S43/T43</f>
        <v>10.644085644085644</v>
      </c>
    </row>
    <row r="44" spans="1:21" ht="15">
      <c r="A44" s="9"/>
      <c r="B44" s="9" t="str">
        <f>'[1]Sheet2'!B34</f>
        <v>PH</v>
      </c>
      <c r="C44" s="12">
        <f>'[1]Sheet2'!D34</f>
        <v>20.27</v>
      </c>
      <c r="D44" s="12">
        <f>'[1]Sheet2'!E34</f>
        <v>0.58</v>
      </c>
      <c r="E44" s="13">
        <f t="shared" si="4"/>
        <v>34.94827586206897</v>
      </c>
      <c r="F44" s="13"/>
      <c r="G44" s="12">
        <f>'[1]Sheet2'!F34</f>
        <v>177.8</v>
      </c>
      <c r="H44" s="12">
        <f>'[1]Sheet2'!G34</f>
        <v>4.64</v>
      </c>
      <c r="I44" s="13">
        <f t="shared" si="5"/>
        <v>38.31896551724139</v>
      </c>
      <c r="J44" s="13"/>
      <c r="K44" s="13">
        <f t="shared" si="19"/>
        <v>198.07000000000002</v>
      </c>
      <c r="L44" s="13">
        <f t="shared" si="20"/>
        <v>5.22</v>
      </c>
      <c r="M44" s="13">
        <f>K44/L44</f>
        <v>37.94444444444445</v>
      </c>
      <c r="N44" s="13"/>
      <c r="O44" s="12">
        <f>'[1]Sheet2'!H34</f>
        <v>0</v>
      </c>
      <c r="P44" s="12">
        <f>'[1]Sheet2'!I34</f>
        <v>0</v>
      </c>
      <c r="Q44" s="13">
        <f t="shared" si="7"/>
      </c>
      <c r="R44" s="12"/>
      <c r="S44" s="13">
        <f t="shared" si="22"/>
        <v>198.07000000000002</v>
      </c>
      <c r="T44" s="13">
        <f t="shared" si="23"/>
        <v>5.22</v>
      </c>
      <c r="U44" s="13">
        <f>S44/T44</f>
        <v>37.94444444444445</v>
      </c>
    </row>
    <row r="45" spans="1:21" ht="15">
      <c r="A45" s="9"/>
      <c r="B45" s="9" t="str">
        <f>'[1]Sheet2'!B35</f>
        <v>SW</v>
      </c>
      <c r="C45" s="12">
        <f>'[1]Sheet2'!D35</f>
        <v>0</v>
      </c>
      <c r="D45" s="12">
        <f>'[1]Sheet2'!E35</f>
        <v>0</v>
      </c>
      <c r="E45" s="13">
        <f>IF(ISERROR(C45/D45),"",C45/D45)</f>
      </c>
      <c r="F45" s="13"/>
      <c r="G45" s="12">
        <f>'[1]Sheet2'!F35</f>
        <v>314.8</v>
      </c>
      <c r="H45" s="12">
        <f>'[1]Sheet2'!G35</f>
        <v>14.09</v>
      </c>
      <c r="I45" s="13">
        <f>IF(ISERROR(G45/H45),"",G45/H45)</f>
        <v>22.34208658623137</v>
      </c>
      <c r="J45" s="13"/>
      <c r="K45" s="13">
        <f t="shared" si="19"/>
        <v>314.8</v>
      </c>
      <c r="L45" s="13">
        <f t="shared" si="20"/>
        <v>14.09</v>
      </c>
      <c r="M45" s="13">
        <f>K45/L45</f>
        <v>22.34208658623137</v>
      </c>
      <c r="N45" s="13"/>
      <c r="O45" s="12">
        <f>'[1]Sheet2'!H35</f>
        <v>232.5</v>
      </c>
      <c r="P45" s="12">
        <f>'[1]Sheet2'!I35</f>
        <v>15.48</v>
      </c>
      <c r="Q45" s="13">
        <f>IF(ISERROR(O45/P45),"",O45/P45)</f>
        <v>15.01937984496124</v>
      </c>
      <c r="R45" s="12"/>
      <c r="S45" s="13">
        <f t="shared" si="22"/>
        <v>547.3</v>
      </c>
      <c r="T45" s="13">
        <f t="shared" si="23"/>
        <v>29.57</v>
      </c>
      <c r="U45" s="13">
        <f>S45/T45</f>
        <v>18.50862360500507</v>
      </c>
    </row>
    <row r="46" spans="1:21" ht="15">
      <c r="A46" s="9"/>
      <c r="B46" s="9" t="s">
        <v>11</v>
      </c>
      <c r="C46" s="9">
        <f>SUM(C37:C45)</f>
        <v>517.5600000000001</v>
      </c>
      <c r="D46" s="9">
        <f>SUM(D37:D45)</f>
        <v>18.919999999999998</v>
      </c>
      <c r="E46" s="14">
        <f t="shared" si="4"/>
        <v>27.35517970401692</v>
      </c>
      <c r="F46" s="14"/>
      <c r="G46" s="9">
        <f>SUM(G37:G45)</f>
        <v>1777.73</v>
      </c>
      <c r="H46" s="9">
        <f>SUM(H37:H45)</f>
        <v>72.85000000000001</v>
      </c>
      <c r="I46" s="14">
        <f t="shared" si="5"/>
        <v>24.402608098833216</v>
      </c>
      <c r="J46" s="14"/>
      <c r="K46" s="14">
        <f t="shared" si="19"/>
        <v>2295.29</v>
      </c>
      <c r="L46" s="14">
        <f t="shared" si="20"/>
        <v>91.77000000000001</v>
      </c>
      <c r="M46" s="14">
        <f>K46/L46</f>
        <v>25.011332679524894</v>
      </c>
      <c r="N46" s="14"/>
      <c r="O46" s="9">
        <f>SUM(O37:O45)</f>
        <v>451.36</v>
      </c>
      <c r="P46" s="9">
        <f>SUM(P37:P45)</f>
        <v>32.59</v>
      </c>
      <c r="Q46" s="14">
        <f t="shared" si="7"/>
        <v>13.849647131021785</v>
      </c>
      <c r="R46" s="9"/>
      <c r="S46" s="14">
        <f t="shared" si="22"/>
        <v>2746.65</v>
      </c>
      <c r="T46" s="14">
        <f t="shared" si="23"/>
        <v>124.36000000000001</v>
      </c>
      <c r="U46" s="14">
        <f>S46/T46</f>
        <v>22.086281762624637</v>
      </c>
    </row>
    <row r="47" spans="1:21" ht="15">
      <c r="A47" s="9"/>
      <c r="B47" s="9"/>
      <c r="C47" s="12"/>
      <c r="D47" s="12"/>
      <c r="E47" s="13">
        <f t="shared" si="4"/>
      </c>
      <c r="F47" s="13"/>
      <c r="G47" s="12"/>
      <c r="H47" s="12"/>
      <c r="I47" s="13">
        <f t="shared" si="5"/>
      </c>
      <c r="J47" s="13"/>
      <c r="K47" s="13"/>
      <c r="L47" s="13"/>
      <c r="M47" s="13"/>
      <c r="N47" s="13"/>
      <c r="O47" s="12"/>
      <c r="P47" s="12"/>
      <c r="Q47" s="13">
        <f t="shared" si="7"/>
      </c>
      <c r="R47" s="12"/>
      <c r="S47" s="13"/>
      <c r="T47" s="13"/>
      <c r="U47" s="13"/>
    </row>
    <row r="48" spans="1:21" ht="15">
      <c r="A48" s="9" t="str">
        <f>'[1]Sheet2'!A36</f>
        <v>NSS</v>
      </c>
      <c r="B48" s="9" t="str">
        <f>'[1]Sheet2'!B36</f>
        <v>ANTH</v>
      </c>
      <c r="C48" s="12">
        <f>'[1]Sheet2'!D36</f>
        <v>24.93</v>
      </c>
      <c r="D48" s="12">
        <f>'[1]Sheet2'!E36</f>
        <v>0.67</v>
      </c>
      <c r="E48" s="13">
        <f t="shared" si="4"/>
        <v>37.208955223880594</v>
      </c>
      <c r="F48" s="13"/>
      <c r="G48" s="12">
        <f>'[1]Sheet2'!F36</f>
        <v>259.23</v>
      </c>
      <c r="H48" s="12">
        <f>'[1]Sheet2'!G36</f>
        <v>5.91</v>
      </c>
      <c r="I48" s="13">
        <f t="shared" si="5"/>
        <v>43.86294416243655</v>
      </c>
      <c r="J48" s="13"/>
      <c r="K48" s="13">
        <f aca="true" t="shared" si="25" ref="K48:K64">C48+G48</f>
        <v>284.16</v>
      </c>
      <c r="L48" s="13">
        <f aca="true" t="shared" si="26" ref="L48:L64">D48+H48</f>
        <v>6.58</v>
      </c>
      <c r="M48" s="13">
        <f t="shared" si="21"/>
        <v>43.18541033434651</v>
      </c>
      <c r="N48" s="13"/>
      <c r="O48" s="12">
        <f>'[1]Sheet2'!H36</f>
        <v>18.83</v>
      </c>
      <c r="P48" s="12">
        <f>'[1]Sheet2'!I36</f>
        <v>1.52</v>
      </c>
      <c r="Q48" s="13">
        <f t="shared" si="7"/>
        <v>12.38815789473684</v>
      </c>
      <c r="R48" s="12"/>
      <c r="S48" s="13">
        <f aca="true" t="shared" si="27" ref="S48:S64">K48+O48</f>
        <v>302.99</v>
      </c>
      <c r="T48" s="13">
        <f aca="true" t="shared" si="28" ref="T48:T64">L48+P48</f>
        <v>8.1</v>
      </c>
      <c r="U48" s="13">
        <f t="shared" si="24"/>
        <v>37.406172839506176</v>
      </c>
    </row>
    <row r="49" spans="1:21" ht="15">
      <c r="A49" s="9"/>
      <c r="B49" s="9" t="str">
        <f>'[1]Sheet2'!B37</f>
        <v>BIOL</v>
      </c>
      <c r="C49" s="12">
        <f>'[1]Sheet2'!D37</f>
        <v>292.57</v>
      </c>
      <c r="D49" s="12">
        <f>'[1]Sheet2'!E37</f>
        <v>10.73</v>
      </c>
      <c r="E49" s="13">
        <f t="shared" si="4"/>
        <v>27.266542404473437</v>
      </c>
      <c r="F49" s="13"/>
      <c r="G49" s="12">
        <f>'[1]Sheet2'!F37</f>
        <v>159.58</v>
      </c>
      <c r="H49" s="12">
        <f>'[1]Sheet2'!G37</f>
        <v>10.03</v>
      </c>
      <c r="I49" s="13">
        <f t="shared" si="5"/>
        <v>15.910269192422733</v>
      </c>
      <c r="J49" s="13"/>
      <c r="K49" s="13">
        <f t="shared" si="25"/>
        <v>452.15</v>
      </c>
      <c r="L49" s="13">
        <f t="shared" si="26"/>
        <v>20.759999999999998</v>
      </c>
      <c r="M49" s="13">
        <f t="shared" si="21"/>
        <v>21.77986512524085</v>
      </c>
      <c r="N49" s="13"/>
      <c r="O49" s="12">
        <f>'[1]Sheet2'!H37</f>
        <v>14.17</v>
      </c>
      <c r="P49" s="12">
        <f>'[1]Sheet2'!I37</f>
        <v>2.93</v>
      </c>
      <c r="Q49" s="13">
        <f t="shared" si="7"/>
        <v>4.83617747440273</v>
      </c>
      <c r="R49" s="12"/>
      <c r="S49" s="13">
        <f t="shared" si="27"/>
        <v>466.32</v>
      </c>
      <c r="T49" s="13">
        <f t="shared" si="28"/>
        <v>23.689999999999998</v>
      </c>
      <c r="U49" s="13">
        <f t="shared" si="24"/>
        <v>19.68425495989869</v>
      </c>
    </row>
    <row r="50" spans="1:21" ht="15">
      <c r="A50" s="9"/>
      <c r="B50" s="9" t="str">
        <f>'[1]Sheet2'!B38</f>
        <v>CHEM</v>
      </c>
      <c r="C50" s="12">
        <f>'[1]Sheet2'!D38</f>
        <v>72.6</v>
      </c>
      <c r="D50" s="12">
        <f>'[1]Sheet2'!E38</f>
        <v>3.61</v>
      </c>
      <c r="E50" s="13">
        <f t="shared" si="4"/>
        <v>20.110803324099724</v>
      </c>
      <c r="F50" s="13"/>
      <c r="G50" s="12">
        <f>'[1]Sheet2'!F38</f>
        <v>95.42</v>
      </c>
      <c r="H50" s="12">
        <f>'[1]Sheet2'!G38</f>
        <v>6.93</v>
      </c>
      <c r="I50" s="13">
        <f t="shared" si="5"/>
        <v>13.76911976911977</v>
      </c>
      <c r="J50" s="13"/>
      <c r="K50" s="13">
        <f t="shared" si="25"/>
        <v>168.01999999999998</v>
      </c>
      <c r="L50" s="13">
        <f t="shared" si="26"/>
        <v>10.54</v>
      </c>
      <c r="M50" s="13">
        <f t="shared" si="21"/>
        <v>15.941176470588236</v>
      </c>
      <c r="N50" s="13"/>
      <c r="O50" s="12">
        <f>'[1]Sheet2'!H38</f>
        <v>14.35</v>
      </c>
      <c r="P50" s="12">
        <f>'[1]Sheet2'!I38</f>
        <v>0.94</v>
      </c>
      <c r="Q50" s="13">
        <f t="shared" si="7"/>
        <v>15.26595744680851</v>
      </c>
      <c r="R50" s="12"/>
      <c r="S50" s="13">
        <f t="shared" si="27"/>
        <v>182.36999999999998</v>
      </c>
      <c r="T50" s="13">
        <f t="shared" si="28"/>
        <v>11.479999999999999</v>
      </c>
      <c r="U50" s="13">
        <f t="shared" si="24"/>
        <v>15.88588850174216</v>
      </c>
    </row>
    <row r="51" spans="1:21" ht="15">
      <c r="A51" s="9"/>
      <c r="B51" s="9" t="str">
        <f>'[1]Sheet2'!B39</f>
        <v>CHS</v>
      </c>
      <c r="C51" s="12">
        <f>'[1]Sheet2'!D39</f>
        <v>89.07</v>
      </c>
      <c r="D51" s="12">
        <f>'[1]Sheet2'!E39</f>
        <v>2</v>
      </c>
      <c r="E51" s="13">
        <f t="shared" si="4"/>
        <v>44.535</v>
      </c>
      <c r="F51" s="13"/>
      <c r="G51" s="12">
        <f>'[1]Sheet2'!F39</f>
        <v>111.73</v>
      </c>
      <c r="H51" s="12">
        <f>'[1]Sheet2'!G39</f>
        <v>3.77</v>
      </c>
      <c r="I51" s="13">
        <f t="shared" si="5"/>
        <v>29.63660477453581</v>
      </c>
      <c r="J51" s="13"/>
      <c r="K51" s="13">
        <f t="shared" si="25"/>
        <v>200.8</v>
      </c>
      <c r="L51" s="13">
        <f t="shared" si="26"/>
        <v>5.77</v>
      </c>
      <c r="M51" s="13">
        <f t="shared" si="21"/>
        <v>34.80069324090122</v>
      </c>
      <c r="N51" s="13"/>
      <c r="O51" s="12">
        <f>'[1]Sheet2'!H39</f>
        <v>5.33</v>
      </c>
      <c r="P51" s="12">
        <f>'[1]Sheet2'!I39</f>
        <v>0.61</v>
      </c>
      <c r="Q51" s="13">
        <f t="shared" si="7"/>
        <v>8.737704918032787</v>
      </c>
      <c r="R51" s="12"/>
      <c r="S51" s="13">
        <f t="shared" si="27"/>
        <v>206.13000000000002</v>
      </c>
      <c r="T51" s="13">
        <f t="shared" si="28"/>
        <v>6.38</v>
      </c>
      <c r="U51" s="13">
        <f t="shared" si="24"/>
        <v>32.30877742946709</v>
      </c>
    </row>
    <row r="52" spans="1:21" ht="15">
      <c r="A52" s="9"/>
      <c r="B52" s="9" t="str">
        <f>'[1]Sheet2'!B40</f>
        <v>GEOG</v>
      </c>
      <c r="C52" s="12">
        <f>'[1]Sheet2'!D40</f>
        <v>105.6</v>
      </c>
      <c r="D52" s="12">
        <f>'[1]Sheet2'!E40</f>
        <v>4.53</v>
      </c>
      <c r="E52" s="13">
        <f t="shared" si="4"/>
        <v>23.311258278145694</v>
      </c>
      <c r="F52" s="13"/>
      <c r="G52" s="12">
        <f>'[1]Sheet2'!F40</f>
        <v>42.2</v>
      </c>
      <c r="H52" s="12">
        <f>'[1]Sheet2'!G40</f>
        <v>2.65</v>
      </c>
      <c r="I52" s="13">
        <f t="shared" si="5"/>
        <v>15.924528301886793</v>
      </c>
      <c r="J52" s="13"/>
      <c r="K52" s="13">
        <f t="shared" si="25"/>
        <v>147.8</v>
      </c>
      <c r="L52" s="13">
        <f t="shared" si="26"/>
        <v>7.18</v>
      </c>
      <c r="M52" s="13">
        <f t="shared" si="21"/>
        <v>20.5849582172702</v>
      </c>
      <c r="N52" s="13"/>
      <c r="O52" s="12">
        <f>'[1]Sheet2'!H40</f>
        <v>4.45</v>
      </c>
      <c r="P52" s="12">
        <f>'[1]Sheet2'!I40</f>
        <v>1.41</v>
      </c>
      <c r="Q52" s="13">
        <f t="shared" si="7"/>
        <v>3.1560283687943267</v>
      </c>
      <c r="R52" s="12"/>
      <c r="S52" s="13">
        <f t="shared" si="27"/>
        <v>152.25</v>
      </c>
      <c r="T52" s="13">
        <f t="shared" si="28"/>
        <v>8.59</v>
      </c>
      <c r="U52" s="13">
        <f t="shared" si="24"/>
        <v>17.72409778812573</v>
      </c>
    </row>
    <row r="53" spans="1:21" ht="15">
      <c r="A53" s="9"/>
      <c r="B53" s="9" t="str">
        <f>'[1]Sheet2'!B41</f>
        <v>GEOL</v>
      </c>
      <c r="C53" s="12">
        <f>'[1]Sheet2'!D41</f>
        <v>140.53</v>
      </c>
      <c r="D53" s="12">
        <f>'[1]Sheet2'!E41</f>
        <v>2.79</v>
      </c>
      <c r="E53" s="13">
        <f t="shared" si="4"/>
        <v>50.369175627240146</v>
      </c>
      <c r="F53" s="13"/>
      <c r="G53" s="12">
        <f>'[1]Sheet2'!F41</f>
        <v>14.13</v>
      </c>
      <c r="H53" s="12">
        <f>'[1]Sheet2'!G41</f>
        <v>1.52</v>
      </c>
      <c r="I53" s="13">
        <f t="shared" si="5"/>
        <v>9.296052631578947</v>
      </c>
      <c r="J53" s="13"/>
      <c r="K53" s="13">
        <f t="shared" si="25"/>
        <v>154.66</v>
      </c>
      <c r="L53" s="13">
        <f t="shared" si="26"/>
        <v>4.3100000000000005</v>
      </c>
      <c r="M53" s="13">
        <f t="shared" si="21"/>
        <v>35.88399071925753</v>
      </c>
      <c r="N53" s="13"/>
      <c r="O53" s="12">
        <f>'[1]Sheet2'!H41</f>
        <v>6.79</v>
      </c>
      <c r="P53" s="12">
        <f>'[1]Sheet2'!I41</f>
        <v>0.55</v>
      </c>
      <c r="Q53" s="13">
        <f t="shared" si="7"/>
        <v>12.345454545454544</v>
      </c>
      <c r="R53" s="12"/>
      <c r="S53" s="13">
        <f t="shared" si="27"/>
        <v>161.45</v>
      </c>
      <c r="T53" s="13">
        <f t="shared" si="28"/>
        <v>4.86</v>
      </c>
      <c r="U53" s="13">
        <f t="shared" si="24"/>
        <v>33.22016460905349</v>
      </c>
    </row>
    <row r="54" spans="1:21" ht="15">
      <c r="A54" s="9"/>
      <c r="B54" s="9" t="str">
        <f>'[1]Sheet2'!B42</f>
        <v>HIST</v>
      </c>
      <c r="C54" s="12">
        <f>'[1]Sheet2'!D42</f>
        <v>230.2</v>
      </c>
      <c r="D54" s="12">
        <f>'[1]Sheet2'!E42</f>
        <v>4.85</v>
      </c>
      <c r="E54" s="13">
        <f t="shared" si="4"/>
        <v>47.4639175257732</v>
      </c>
      <c r="F54" s="13"/>
      <c r="G54" s="12">
        <f>'[1]Sheet2'!F42</f>
        <v>231.87</v>
      </c>
      <c r="H54" s="12">
        <f>'[1]Sheet2'!G42</f>
        <v>9.33</v>
      </c>
      <c r="I54" s="13">
        <f t="shared" si="5"/>
        <v>24.85209003215434</v>
      </c>
      <c r="J54" s="13"/>
      <c r="K54" s="13">
        <f t="shared" si="25"/>
        <v>462.07</v>
      </c>
      <c r="L54" s="13">
        <f t="shared" si="26"/>
        <v>14.18</v>
      </c>
      <c r="M54" s="13">
        <f t="shared" si="21"/>
        <v>32.58603667136813</v>
      </c>
      <c r="N54" s="13"/>
      <c r="O54" s="12">
        <f>'[1]Sheet2'!H42</f>
        <v>20.33</v>
      </c>
      <c r="P54" s="12">
        <f>'[1]Sheet2'!I42</f>
        <v>1.63</v>
      </c>
      <c r="Q54" s="13">
        <f t="shared" si="7"/>
        <v>12.47239263803681</v>
      </c>
      <c r="R54" s="12"/>
      <c r="S54" s="13">
        <f t="shared" si="27"/>
        <v>482.4</v>
      </c>
      <c r="T54" s="13">
        <f t="shared" si="28"/>
        <v>15.809999999999999</v>
      </c>
      <c r="U54" s="13">
        <f t="shared" si="24"/>
        <v>30.5123339658444</v>
      </c>
    </row>
    <row r="55" spans="1:21" ht="15">
      <c r="A55" s="9"/>
      <c r="B55" s="9" t="str">
        <f>'[1]Sheet2'!B43</f>
        <v>LAS</v>
      </c>
      <c r="C55" s="12">
        <f>'[1]Sheet2'!D43</f>
        <v>16.27</v>
      </c>
      <c r="D55" s="12">
        <f>'[1]Sheet2'!E43</f>
        <v>0.47</v>
      </c>
      <c r="E55" s="13">
        <f t="shared" si="4"/>
        <v>34.61702127659574</v>
      </c>
      <c r="F55" s="13"/>
      <c r="G55" s="12">
        <f>'[1]Sheet2'!F43</f>
        <v>38.9</v>
      </c>
      <c r="H55" s="12">
        <f>'[1]Sheet2'!G43</f>
        <v>1.6</v>
      </c>
      <c r="I55" s="13">
        <f t="shared" si="5"/>
        <v>24.312499999999996</v>
      </c>
      <c r="J55" s="13"/>
      <c r="K55" s="13">
        <f t="shared" si="25"/>
        <v>55.17</v>
      </c>
      <c r="L55" s="13">
        <f t="shared" si="26"/>
        <v>2.0700000000000003</v>
      </c>
      <c r="M55" s="13">
        <f t="shared" si="21"/>
        <v>26.652173913043477</v>
      </c>
      <c r="N55" s="13"/>
      <c r="O55" s="12">
        <f>'[1]Sheet2'!H43</f>
        <v>1.58</v>
      </c>
      <c r="P55" s="12">
        <f>'[1]Sheet2'!I43</f>
        <v>0.44</v>
      </c>
      <c r="Q55" s="13">
        <f t="shared" si="7"/>
        <v>3.5909090909090913</v>
      </c>
      <c r="R55" s="12"/>
      <c r="S55" s="13">
        <f t="shared" si="27"/>
        <v>56.75</v>
      </c>
      <c r="T55" s="13">
        <f t="shared" si="28"/>
        <v>2.5100000000000002</v>
      </c>
      <c r="U55" s="13">
        <f t="shared" si="24"/>
        <v>22.609561752988046</v>
      </c>
    </row>
    <row r="56" spans="1:21" ht="15">
      <c r="A56" s="9"/>
      <c r="B56" s="9" t="str">
        <f>'[1]Sheet2'!B44</f>
        <v>MATH</v>
      </c>
      <c r="C56" s="12">
        <f>'[1]Sheet2'!D44</f>
        <v>622.17</v>
      </c>
      <c r="D56" s="12">
        <f>'[1]Sheet2'!E44</f>
        <v>23.08</v>
      </c>
      <c r="E56" s="13">
        <f t="shared" si="4"/>
        <v>26.957105719237436</v>
      </c>
      <c r="F56" s="13"/>
      <c r="G56" s="12">
        <f>'[1]Sheet2'!F44</f>
        <v>87.12</v>
      </c>
      <c r="H56" s="12">
        <f>'[1]Sheet2'!G44</f>
        <v>6.16</v>
      </c>
      <c r="I56" s="13">
        <f t="shared" si="5"/>
        <v>14.142857142857144</v>
      </c>
      <c r="J56" s="13"/>
      <c r="K56" s="13">
        <f t="shared" si="25"/>
        <v>709.29</v>
      </c>
      <c r="L56" s="13">
        <f t="shared" si="26"/>
        <v>29.24</v>
      </c>
      <c r="M56" s="13">
        <f t="shared" si="21"/>
        <v>24.257523939808483</v>
      </c>
      <c r="N56" s="13"/>
      <c r="O56" s="12">
        <f>'[1]Sheet2'!H44</f>
        <v>21.35</v>
      </c>
      <c r="P56" s="12">
        <f>'[1]Sheet2'!I44</f>
        <v>1.7</v>
      </c>
      <c r="Q56" s="13">
        <f t="shared" si="7"/>
        <v>12.558823529411766</v>
      </c>
      <c r="R56" s="12"/>
      <c r="S56" s="13">
        <f t="shared" si="27"/>
        <v>730.64</v>
      </c>
      <c r="T56" s="13">
        <f t="shared" si="28"/>
        <v>30.939999999999998</v>
      </c>
      <c r="U56" s="13">
        <f t="shared" si="24"/>
        <v>23.6147382029735</v>
      </c>
    </row>
    <row r="57" spans="1:21" ht="15">
      <c r="A57" s="9"/>
      <c r="B57" s="9" t="str">
        <f>'[1]Sheet2'!B45</f>
        <v>NATS</v>
      </c>
      <c r="C57" s="12">
        <f>'[1]Sheet2'!D45</f>
        <v>19.93</v>
      </c>
      <c r="D57" s="12">
        <f>'[1]Sheet2'!E45</f>
        <v>0.77</v>
      </c>
      <c r="E57" s="13">
        <f t="shared" si="4"/>
        <v>25.883116883116884</v>
      </c>
      <c r="F57" s="13"/>
      <c r="G57" s="12">
        <f>'[1]Sheet2'!F45</f>
        <v>1.6</v>
      </c>
      <c r="H57" s="12">
        <f>'[1]Sheet2'!G45</f>
        <v>0.25</v>
      </c>
      <c r="I57" s="13">
        <f t="shared" si="5"/>
        <v>6.4</v>
      </c>
      <c r="J57" s="13"/>
      <c r="K57" s="13">
        <f t="shared" si="25"/>
        <v>21.53</v>
      </c>
      <c r="L57" s="13">
        <f t="shared" si="26"/>
        <v>1.02</v>
      </c>
      <c r="M57" s="13">
        <f t="shared" si="21"/>
        <v>21.107843137254903</v>
      </c>
      <c r="N57" s="13"/>
      <c r="O57" s="12">
        <f>'[1]Sheet2'!H45</f>
        <v>0</v>
      </c>
      <c r="P57" s="12">
        <f>'[1]Sheet2'!I45</f>
        <v>0</v>
      </c>
      <c r="Q57" s="13">
        <f t="shared" si="7"/>
      </c>
      <c r="R57" s="12"/>
      <c r="S57" s="13">
        <f t="shared" si="27"/>
        <v>21.53</v>
      </c>
      <c r="T57" s="13">
        <f t="shared" si="28"/>
        <v>1.02</v>
      </c>
      <c r="U57" s="13">
        <f t="shared" si="24"/>
        <v>21.107843137254903</v>
      </c>
    </row>
    <row r="58" spans="1:21" ht="15">
      <c r="A58" s="9"/>
      <c r="B58" s="9" t="str">
        <f>'[1]Sheet2'!B46</f>
        <v>NSS</v>
      </c>
      <c r="C58" s="12">
        <f>'[1]Sheet2'!D46</f>
        <v>7.73</v>
      </c>
      <c r="D58" s="12">
        <f>'[1]Sheet2'!E46</f>
        <v>0.3</v>
      </c>
      <c r="E58" s="13">
        <f t="shared" si="4"/>
        <v>25.76666666666667</v>
      </c>
      <c r="F58" s="13"/>
      <c r="G58" s="12">
        <f>'[1]Sheet2'!F46</f>
        <v>0</v>
      </c>
      <c r="H58" s="12">
        <f>'[1]Sheet2'!G46</f>
        <v>0</v>
      </c>
      <c r="I58" s="13">
        <f t="shared" si="5"/>
      </c>
      <c r="J58" s="13"/>
      <c r="K58" s="13">
        <f t="shared" si="25"/>
        <v>7.73</v>
      </c>
      <c r="L58" s="13">
        <f t="shared" si="26"/>
        <v>0.3</v>
      </c>
      <c r="M58" s="13">
        <f t="shared" si="21"/>
        <v>25.76666666666667</v>
      </c>
      <c r="N58" s="13"/>
      <c r="O58" s="12">
        <f>'[1]Sheet2'!H46</f>
        <v>0</v>
      </c>
      <c r="P58" s="12">
        <f>'[1]Sheet2'!I46</f>
        <v>0</v>
      </c>
      <c r="Q58" s="13">
        <f t="shared" si="7"/>
      </c>
      <c r="R58" s="12"/>
      <c r="S58" s="13">
        <f t="shared" si="27"/>
        <v>7.73</v>
      </c>
      <c r="T58" s="13">
        <f t="shared" si="28"/>
        <v>0.3</v>
      </c>
      <c r="U58" s="13">
        <f t="shared" si="24"/>
        <v>25.76666666666667</v>
      </c>
    </row>
    <row r="59" spans="1:21" ht="15">
      <c r="A59" s="9"/>
      <c r="B59" s="9" t="str">
        <f>'[1]Sheet2'!B47</f>
        <v>PAS</v>
      </c>
      <c r="C59" s="12">
        <f>'[1]Sheet2'!D47</f>
        <v>22.67</v>
      </c>
      <c r="D59" s="12">
        <f>'[1]Sheet2'!E47</f>
        <v>0.68</v>
      </c>
      <c r="E59" s="13">
        <f t="shared" si="4"/>
        <v>33.338235294117645</v>
      </c>
      <c r="F59" s="13"/>
      <c r="G59" s="12">
        <f>'[1]Sheet2'!F47</f>
        <v>99.27</v>
      </c>
      <c r="H59" s="12">
        <f>'[1]Sheet2'!G47</f>
        <v>3.68</v>
      </c>
      <c r="I59" s="13">
        <f t="shared" si="5"/>
        <v>26.975543478260867</v>
      </c>
      <c r="J59" s="13"/>
      <c r="K59" s="13">
        <f t="shared" si="25"/>
        <v>121.94</v>
      </c>
      <c r="L59" s="13">
        <f t="shared" si="26"/>
        <v>4.36</v>
      </c>
      <c r="M59" s="13">
        <f t="shared" si="21"/>
        <v>27.96788990825688</v>
      </c>
      <c r="N59" s="13"/>
      <c r="O59" s="12">
        <f>'[1]Sheet2'!H47</f>
        <v>0</v>
      </c>
      <c r="P59" s="12">
        <f>'[1]Sheet2'!I47</f>
        <v>0</v>
      </c>
      <c r="Q59" s="13">
        <f t="shared" si="7"/>
      </c>
      <c r="R59" s="12"/>
      <c r="S59" s="13">
        <f t="shared" si="27"/>
        <v>121.94</v>
      </c>
      <c r="T59" s="13">
        <f t="shared" si="28"/>
        <v>4.36</v>
      </c>
      <c r="U59" s="13">
        <f t="shared" si="24"/>
        <v>27.96788990825688</v>
      </c>
    </row>
    <row r="60" spans="1:21" ht="15">
      <c r="A60" s="9"/>
      <c r="B60" s="9" t="str">
        <f>'[1]Sheet2'!B48</f>
        <v>PHYS</v>
      </c>
      <c r="C60" s="12">
        <f>'[1]Sheet2'!D48</f>
        <v>227.6</v>
      </c>
      <c r="D60" s="12">
        <f>'[1]Sheet2'!E48</f>
        <v>7.9</v>
      </c>
      <c r="E60" s="13">
        <f t="shared" si="4"/>
        <v>28.81012658227848</v>
      </c>
      <c r="F60" s="13"/>
      <c r="G60" s="12">
        <f>'[1]Sheet2'!F48</f>
        <v>26.97</v>
      </c>
      <c r="H60" s="12">
        <f>'[1]Sheet2'!G48</f>
        <v>1.88</v>
      </c>
      <c r="I60" s="13">
        <f t="shared" si="5"/>
        <v>14.345744680851064</v>
      </c>
      <c r="J60" s="13"/>
      <c r="K60" s="13">
        <f t="shared" si="25"/>
        <v>254.57</v>
      </c>
      <c r="L60" s="13">
        <f t="shared" si="26"/>
        <v>9.780000000000001</v>
      </c>
      <c r="M60" s="13">
        <f>K60/L60</f>
        <v>26.02965235173824</v>
      </c>
      <c r="N60" s="13"/>
      <c r="O60" s="12">
        <f>'[1]Sheet2'!H48</f>
        <v>9.93</v>
      </c>
      <c r="P60" s="12">
        <f>'[1]Sheet2'!I48</f>
        <v>1.41</v>
      </c>
      <c r="Q60" s="13">
        <f t="shared" si="7"/>
        <v>7.042553191489362</v>
      </c>
      <c r="R60" s="12"/>
      <c r="S60" s="13">
        <f t="shared" si="27"/>
        <v>264.5</v>
      </c>
      <c r="T60" s="13">
        <f t="shared" si="28"/>
        <v>11.190000000000001</v>
      </c>
      <c r="U60" s="13">
        <f>S60/T60</f>
        <v>23.63717605004468</v>
      </c>
    </row>
    <row r="61" spans="1:21" ht="15">
      <c r="A61" s="9"/>
      <c r="B61" s="9" t="str">
        <f>'[1]Sheet2'!B49</f>
        <v>POLS</v>
      </c>
      <c r="C61" s="12">
        <f>'[1]Sheet2'!D49</f>
        <v>170.2</v>
      </c>
      <c r="D61" s="12">
        <f>'[1]Sheet2'!E49</f>
        <v>3.54</v>
      </c>
      <c r="E61" s="13">
        <f t="shared" si="4"/>
        <v>48.07909604519774</v>
      </c>
      <c r="F61" s="13"/>
      <c r="G61" s="12">
        <f>'[1]Sheet2'!F49</f>
        <v>156.87</v>
      </c>
      <c r="H61" s="12">
        <f>'[1]Sheet2'!G49</f>
        <v>6.86</v>
      </c>
      <c r="I61" s="13">
        <f t="shared" si="5"/>
        <v>22.86734693877551</v>
      </c>
      <c r="J61" s="13"/>
      <c r="K61" s="13">
        <f t="shared" si="25"/>
        <v>327.07</v>
      </c>
      <c r="L61" s="13">
        <f t="shared" si="26"/>
        <v>10.4</v>
      </c>
      <c r="M61" s="13">
        <f>K61/L61</f>
        <v>31.44903846153846</v>
      </c>
      <c r="N61" s="13"/>
      <c r="O61" s="12">
        <f>'[1]Sheet2'!H49</f>
        <v>35</v>
      </c>
      <c r="P61" s="12">
        <f>'[1]Sheet2'!I49</f>
        <v>3</v>
      </c>
      <c r="Q61" s="13">
        <f t="shared" si="7"/>
        <v>11.666666666666666</v>
      </c>
      <c r="R61" s="12"/>
      <c r="S61" s="13">
        <f t="shared" si="27"/>
        <v>362.07</v>
      </c>
      <c r="T61" s="13">
        <f t="shared" si="28"/>
        <v>13.4</v>
      </c>
      <c r="U61" s="13">
        <f>S61/T61</f>
        <v>27.020149253731343</v>
      </c>
    </row>
    <row r="62" spans="1:21" ht="15">
      <c r="A62" s="9"/>
      <c r="B62" s="9" t="str">
        <f>'[1]Sheet2'!B50</f>
        <v>PSY</v>
      </c>
      <c r="C62" s="12">
        <f>'[1]Sheet2'!D50</f>
        <v>126.2</v>
      </c>
      <c r="D62" s="12">
        <f>'[1]Sheet2'!E50</f>
        <v>3.51</v>
      </c>
      <c r="E62" s="13">
        <f>IF(ISERROR(C62/D62),"",C62/D62)</f>
        <v>35.95441595441596</v>
      </c>
      <c r="F62" s="13"/>
      <c r="G62" s="12">
        <f>'[1]Sheet2'!F50</f>
        <v>457.47</v>
      </c>
      <c r="H62" s="12">
        <f>'[1]Sheet2'!G50</f>
        <v>13.56</v>
      </c>
      <c r="I62" s="13">
        <f>IF(ISERROR(G62/H62),"",G62/H62)</f>
        <v>33.73672566371682</v>
      </c>
      <c r="J62" s="13"/>
      <c r="K62" s="13">
        <f t="shared" si="25"/>
        <v>583.6700000000001</v>
      </c>
      <c r="L62" s="13">
        <f t="shared" si="26"/>
        <v>17.07</v>
      </c>
      <c r="M62" s="13">
        <f>K62/L62</f>
        <v>34.19273579379028</v>
      </c>
      <c r="N62" s="13"/>
      <c r="O62" s="12">
        <f>'[1]Sheet2'!H50</f>
        <v>27.52</v>
      </c>
      <c r="P62" s="12">
        <f>'[1]Sheet2'!I50</f>
        <v>2.79</v>
      </c>
      <c r="Q62" s="13">
        <f>IF(ISERROR(O62/P62),"",O62/P62)</f>
        <v>9.86379928315412</v>
      </c>
      <c r="R62" s="12"/>
      <c r="S62" s="13">
        <f t="shared" si="27"/>
        <v>611.19</v>
      </c>
      <c r="T62" s="13">
        <f t="shared" si="28"/>
        <v>19.86</v>
      </c>
      <c r="U62" s="13">
        <f>S62/T62</f>
        <v>30.774924471299098</v>
      </c>
    </row>
    <row r="63" spans="1:21" ht="15">
      <c r="A63" s="9"/>
      <c r="B63" s="9" t="str">
        <f>'[1]Sheet2'!B51</f>
        <v>SOC</v>
      </c>
      <c r="C63" s="12">
        <f>'[1]Sheet2'!D51</f>
        <v>61.93</v>
      </c>
      <c r="D63" s="12">
        <f>'[1]Sheet2'!E51</f>
        <v>2.02</v>
      </c>
      <c r="E63" s="13">
        <f>IF(ISERROR(C63/D63),"",C63/D63)</f>
        <v>30.65841584158416</v>
      </c>
      <c r="F63" s="13"/>
      <c r="G63" s="12">
        <f>'[1]Sheet2'!F51</f>
        <v>398.53</v>
      </c>
      <c r="H63" s="12">
        <f>'[1]Sheet2'!G51</f>
        <v>14.77</v>
      </c>
      <c r="I63" s="13">
        <f>IF(ISERROR(G63/H63),"",G63/H63)</f>
        <v>26.98239675016926</v>
      </c>
      <c r="J63" s="13"/>
      <c r="K63" s="13">
        <f t="shared" si="25"/>
        <v>460.46</v>
      </c>
      <c r="L63" s="13">
        <f t="shared" si="26"/>
        <v>16.79</v>
      </c>
      <c r="M63" s="13">
        <f>K63/L63</f>
        <v>27.424657534246574</v>
      </c>
      <c r="N63" s="13"/>
      <c r="O63" s="12">
        <f>'[1]Sheet2'!H51</f>
        <v>18</v>
      </c>
      <c r="P63" s="12">
        <f>'[1]Sheet2'!I51</f>
        <v>1.59</v>
      </c>
      <c r="Q63" s="13">
        <f>IF(ISERROR(O63/P63),"",O63/P63)</f>
        <v>11.320754716981131</v>
      </c>
      <c r="R63" s="12"/>
      <c r="S63" s="13">
        <f t="shared" si="27"/>
        <v>478.46</v>
      </c>
      <c r="T63" s="13">
        <f t="shared" si="28"/>
        <v>18.38</v>
      </c>
      <c r="U63" s="13">
        <f>S63/T63</f>
        <v>26.031556039173015</v>
      </c>
    </row>
    <row r="64" spans="1:21" ht="15">
      <c r="A64" s="9"/>
      <c r="B64" s="9" t="s">
        <v>11</v>
      </c>
      <c r="C64" s="9">
        <f>SUM(C48:C63)</f>
        <v>2230.2</v>
      </c>
      <c r="D64" s="9">
        <f>SUM(D48:D63)</f>
        <v>71.45</v>
      </c>
      <c r="E64" s="14">
        <f>IF(ISERROR(C64/D64),"",C64/D64)</f>
        <v>31.213435969209232</v>
      </c>
      <c r="F64" s="14"/>
      <c r="G64" s="9">
        <f>SUM(G48:G63)</f>
        <v>2180.89</v>
      </c>
      <c r="H64" s="9">
        <f>SUM(H48:H63)</f>
        <v>88.89999999999999</v>
      </c>
      <c r="I64" s="14">
        <f>IF(ISERROR(G64/H64),"",G64/H64)</f>
        <v>24.53194600674916</v>
      </c>
      <c r="J64" s="14"/>
      <c r="K64" s="14">
        <f t="shared" si="25"/>
        <v>4411.09</v>
      </c>
      <c r="L64" s="14">
        <f t="shared" si="26"/>
        <v>160.35</v>
      </c>
      <c r="M64" s="14">
        <f>K64/L64</f>
        <v>27.50913626442158</v>
      </c>
      <c r="N64" s="14"/>
      <c r="O64" s="9">
        <f>SUM(O48:O63)</f>
        <v>197.63000000000002</v>
      </c>
      <c r="P64" s="9">
        <f>SUM(P48:P63)</f>
        <v>20.52</v>
      </c>
      <c r="Q64" s="14">
        <f>IF(ISERROR(O64/P64),"",O64/P64)</f>
        <v>9.631091617933725</v>
      </c>
      <c r="R64" s="9"/>
      <c r="S64" s="14">
        <f t="shared" si="27"/>
        <v>4608.72</v>
      </c>
      <c r="T64" s="14">
        <f t="shared" si="28"/>
        <v>180.87</v>
      </c>
      <c r="U64" s="14">
        <f>S64/T64</f>
        <v>25.48084259412838</v>
      </c>
    </row>
    <row r="65" spans="1:21" ht="15">
      <c r="A65" s="9"/>
      <c r="B65" s="9"/>
      <c r="C65" s="9"/>
      <c r="D65" s="9"/>
      <c r="E65" s="14"/>
      <c r="F65" s="14"/>
      <c r="G65" s="9"/>
      <c r="H65" s="9"/>
      <c r="I65" s="14"/>
      <c r="J65" s="14"/>
      <c r="K65" s="14"/>
      <c r="L65" s="14"/>
      <c r="M65" s="14"/>
      <c r="N65" s="14"/>
      <c r="O65" s="9"/>
      <c r="P65" s="9"/>
      <c r="Q65" s="14"/>
      <c r="R65" s="9"/>
      <c r="S65" s="14"/>
      <c r="T65" s="14"/>
      <c r="U65" s="14"/>
    </row>
    <row r="66" spans="1:21" ht="15">
      <c r="A66" s="9" t="str">
        <f>'[1]Sheet2'!A52</f>
        <v>UN</v>
      </c>
      <c r="B66" s="9" t="str">
        <f>'[1]Sheet2'!B52</f>
        <v>ATHL</v>
      </c>
      <c r="C66" s="12">
        <f>'[1]Sheet2'!D52</f>
        <v>0</v>
      </c>
      <c r="D66" s="12">
        <f>'[1]Sheet2'!E52</f>
        <v>0</v>
      </c>
      <c r="E66" s="13">
        <f>IF(ISERROR(C66/D66),"",C66/D66)</f>
      </c>
      <c r="F66" s="13"/>
      <c r="G66" s="12">
        <f>'[1]Sheet2'!F52</f>
        <v>7.33</v>
      </c>
      <c r="H66" s="12">
        <f>'[1]Sheet2'!G52</f>
        <v>6</v>
      </c>
      <c r="I66" s="13">
        <f aca="true" t="shared" si="29" ref="I66:I72">IF(ISERROR(G66/H66),"",G66/H66)</f>
        <v>1.2216666666666667</v>
      </c>
      <c r="J66" s="13"/>
      <c r="K66" s="13">
        <f aca="true" t="shared" si="30" ref="K66:L70">C66+G66</f>
        <v>7.33</v>
      </c>
      <c r="L66" s="13">
        <f t="shared" si="30"/>
        <v>6</v>
      </c>
      <c r="M66" s="13">
        <f>K66/L66</f>
        <v>1.2216666666666667</v>
      </c>
      <c r="N66" s="13"/>
      <c r="O66" s="12">
        <f>'[1]Sheet2'!H52</f>
        <v>0</v>
      </c>
      <c r="P66" s="12">
        <f>'[1]Sheet2'!I52</f>
        <v>0</v>
      </c>
      <c r="Q66" s="13">
        <f aca="true" t="shared" si="31" ref="Q66:Q72">IF(ISERROR(O66/P66),"",O66/P66)</f>
      </c>
      <c r="R66" s="12"/>
      <c r="S66" s="13">
        <f aca="true" t="shared" si="32" ref="S66:T70">K66+O66</f>
        <v>7.33</v>
      </c>
      <c r="T66" s="13">
        <f t="shared" si="32"/>
        <v>6</v>
      </c>
      <c r="U66" s="13">
        <f>S66/T66</f>
        <v>1.2216666666666667</v>
      </c>
    </row>
    <row r="67" spans="1:21" ht="15">
      <c r="A67" s="9"/>
      <c r="B67" s="9" t="str">
        <f>'[1]Sheet2'!B53</f>
        <v>HNRS</v>
      </c>
      <c r="C67" s="12">
        <f>'[1]Sheet2'!D53</f>
        <v>10.67</v>
      </c>
      <c r="D67" s="12">
        <f>'[1]Sheet2'!E53</f>
        <v>1.58</v>
      </c>
      <c r="E67" s="13">
        <f>IF(ISERROR(C67/D67),"",C67/D67)</f>
        <v>6.753164556962025</v>
      </c>
      <c r="F67" s="13"/>
      <c r="G67" s="12">
        <f>'[1]Sheet2'!F53</f>
        <v>4.8</v>
      </c>
      <c r="H67" s="12">
        <f>'[1]Sheet2'!G53</f>
        <v>0.27</v>
      </c>
      <c r="I67" s="13">
        <f t="shared" si="29"/>
        <v>17.777777777777775</v>
      </c>
      <c r="J67" s="13"/>
      <c r="K67" s="13">
        <f t="shared" si="30"/>
        <v>15.469999999999999</v>
      </c>
      <c r="L67" s="13">
        <f t="shared" si="30"/>
        <v>1.85</v>
      </c>
      <c r="M67" s="13">
        <f>K67/L67</f>
        <v>8.36216216216216</v>
      </c>
      <c r="N67" s="13"/>
      <c r="O67" s="12">
        <f>'[1]Sheet2'!H53</f>
        <v>0</v>
      </c>
      <c r="P67" s="12">
        <f>'[1]Sheet2'!I53</f>
        <v>0</v>
      </c>
      <c r="Q67" s="13">
        <f t="shared" si="31"/>
      </c>
      <c r="R67" s="12"/>
      <c r="S67" s="13">
        <f t="shared" si="32"/>
        <v>15.469999999999999</v>
      </c>
      <c r="T67" s="13">
        <f t="shared" si="32"/>
        <v>1.85</v>
      </c>
      <c r="U67" s="13">
        <f>S67/T67</f>
        <v>8.36216216216216</v>
      </c>
    </row>
    <row r="68" spans="1:21" ht="15">
      <c r="A68" s="12"/>
      <c r="B68" s="9" t="str">
        <f>'[1]Sheet2'!B54</f>
        <v>LIBR</v>
      </c>
      <c r="C68" s="12">
        <f>'[1]Sheet2'!D54</f>
        <v>3.5</v>
      </c>
      <c r="D68" s="12">
        <f>'[1]Sheet2'!E54</f>
        <v>1.57</v>
      </c>
      <c r="E68" s="13">
        <f>IF(ISERROR(C68/D68),"",C68/D68)</f>
        <v>2.229299363057325</v>
      </c>
      <c r="F68" s="13"/>
      <c r="G68" s="12">
        <f>'[1]Sheet2'!F54</f>
        <v>3.53</v>
      </c>
      <c r="H68" s="12">
        <f>'[1]Sheet2'!G54</f>
        <v>1</v>
      </c>
      <c r="I68" s="13">
        <f t="shared" si="29"/>
        <v>3.53</v>
      </c>
      <c r="J68" s="13"/>
      <c r="K68" s="13">
        <f t="shared" si="30"/>
        <v>7.029999999999999</v>
      </c>
      <c r="L68" s="13">
        <f t="shared" si="30"/>
        <v>2.5700000000000003</v>
      </c>
      <c r="M68" s="13">
        <f>K68/L68</f>
        <v>2.7354085603112837</v>
      </c>
      <c r="N68" s="13"/>
      <c r="O68" s="12">
        <f>'[1]Sheet2'!H54</f>
        <v>0</v>
      </c>
      <c r="P68" s="12">
        <f>'[1]Sheet2'!I54</f>
        <v>0</v>
      </c>
      <c r="Q68" s="13">
        <f t="shared" si="31"/>
      </c>
      <c r="R68" s="12"/>
      <c r="S68" s="13">
        <f t="shared" si="32"/>
        <v>7.029999999999999</v>
      </c>
      <c r="T68" s="13">
        <f t="shared" si="32"/>
        <v>2.5700000000000003</v>
      </c>
      <c r="U68" s="13">
        <f>S68/T68</f>
        <v>2.7354085603112837</v>
      </c>
    </row>
    <row r="69" spans="1:21" ht="15">
      <c r="A69" s="12"/>
      <c r="B69" s="9" t="str">
        <f>'[1]Sheet2'!B55</f>
        <v>UNIV</v>
      </c>
      <c r="C69" s="12">
        <f>'[1]Sheet2'!D55</f>
        <v>19.4</v>
      </c>
      <c r="D69" s="12">
        <f>'[1]Sheet2'!E55</f>
        <v>2.28</v>
      </c>
      <c r="E69" s="13">
        <f>IF(ISERROR(C69/D69),"",C69/D69)</f>
        <v>8.508771929824562</v>
      </c>
      <c r="F69" s="13"/>
      <c r="G69" s="12">
        <f>'[1]Sheet2'!F55</f>
        <v>23</v>
      </c>
      <c r="H69" s="12">
        <f>'[1]Sheet2'!G55</f>
        <v>1.34</v>
      </c>
      <c r="I69" s="13">
        <f t="shared" si="29"/>
        <v>17.16417910447761</v>
      </c>
      <c r="J69" s="13"/>
      <c r="K69" s="13">
        <f t="shared" si="30"/>
        <v>42.4</v>
      </c>
      <c r="L69" s="13">
        <f t="shared" si="30"/>
        <v>3.62</v>
      </c>
      <c r="M69" s="13">
        <f>K69/L69</f>
        <v>11.712707182320441</v>
      </c>
      <c r="N69" s="13"/>
      <c r="O69" s="12">
        <f>'[1]Sheet2'!H55</f>
        <v>0.08</v>
      </c>
      <c r="P69" s="12">
        <f>'[1]Sheet2'!I55</f>
        <v>1</v>
      </c>
      <c r="Q69" s="13">
        <f t="shared" si="31"/>
        <v>0.08</v>
      </c>
      <c r="R69" s="12"/>
      <c r="S69" s="13">
        <f t="shared" si="32"/>
        <v>42.48</v>
      </c>
      <c r="T69" s="13">
        <f t="shared" si="32"/>
        <v>4.62</v>
      </c>
      <c r="U69" s="13">
        <f>S69/T69</f>
        <v>9.194805194805195</v>
      </c>
    </row>
    <row r="70" spans="1:21" ht="15">
      <c r="A70" s="12"/>
      <c r="B70" s="9" t="s">
        <v>11</v>
      </c>
      <c r="C70" s="9">
        <f>SUM(C66:C69)</f>
        <v>33.57</v>
      </c>
      <c r="D70" s="9">
        <f>SUM(D66:D69)</f>
        <v>5.43</v>
      </c>
      <c r="E70" s="14">
        <f>IF(ISERROR(C70/D70),"",C70/D70)</f>
        <v>6.182320441988951</v>
      </c>
      <c r="F70" s="14"/>
      <c r="G70" s="9">
        <f>SUM(G66:G69)</f>
        <v>38.66</v>
      </c>
      <c r="H70" s="9">
        <f>SUM(H66:H69)</f>
        <v>8.61</v>
      </c>
      <c r="I70" s="14">
        <f t="shared" si="29"/>
        <v>4.490127758420441</v>
      </c>
      <c r="J70" s="14"/>
      <c r="K70" s="14">
        <f t="shared" si="30"/>
        <v>72.22999999999999</v>
      </c>
      <c r="L70" s="14">
        <f t="shared" si="30"/>
        <v>14.04</v>
      </c>
      <c r="M70" s="14">
        <f>K70/L70</f>
        <v>5.144586894586894</v>
      </c>
      <c r="N70" s="14"/>
      <c r="O70" s="9">
        <f>SUM(O66:O69)</f>
        <v>0.08</v>
      </c>
      <c r="P70" s="9">
        <f>SUM(P66:P69)</f>
        <v>1</v>
      </c>
      <c r="Q70" s="14">
        <f t="shared" si="31"/>
        <v>0.08</v>
      </c>
      <c r="R70" s="9"/>
      <c r="S70" s="14">
        <f t="shared" si="32"/>
        <v>72.30999999999999</v>
      </c>
      <c r="T70" s="14">
        <f t="shared" si="32"/>
        <v>15.04</v>
      </c>
      <c r="U70" s="14">
        <f>S70/T70</f>
        <v>4.807845744680851</v>
      </c>
    </row>
    <row r="71" spans="1:21" ht="15">
      <c r="A71" s="12"/>
      <c r="B71" s="12"/>
      <c r="C71" s="12"/>
      <c r="D71" s="12"/>
      <c r="E71" s="12"/>
      <c r="F71" s="12"/>
      <c r="G71" s="12"/>
      <c r="H71" s="12"/>
      <c r="I71" s="12">
        <f t="shared" si="29"/>
      </c>
      <c r="J71" s="12"/>
      <c r="K71" s="12"/>
      <c r="L71" s="12"/>
      <c r="M71" s="12"/>
      <c r="N71" s="12"/>
      <c r="O71" s="12"/>
      <c r="P71" s="12"/>
      <c r="Q71" s="12">
        <f t="shared" si="31"/>
      </c>
      <c r="R71" s="12"/>
      <c r="S71" s="12"/>
      <c r="T71" s="12"/>
      <c r="U71" s="12"/>
    </row>
    <row r="72" spans="1:21" ht="15">
      <c r="A72" s="9" t="s">
        <v>12</v>
      </c>
      <c r="B72" s="9"/>
      <c r="C72" s="9">
        <f>C13+C22+C27+C35+C46+C64+C70</f>
        <v>5028.4</v>
      </c>
      <c r="D72" s="9">
        <f>D13+D22+D27+D35+D46+D64+D70</f>
        <v>191.42000000000002</v>
      </c>
      <c r="E72" s="14">
        <f>C72/D72</f>
        <v>26.268937415108134</v>
      </c>
      <c r="F72" s="14"/>
      <c r="G72" s="9">
        <f>G13+G22+G27+G35+G46+G64+G70</f>
        <v>8010.99</v>
      </c>
      <c r="H72" s="9">
        <f>H13+H22+H27+H35+H46+H64+H70</f>
        <v>365.39000000000004</v>
      </c>
      <c r="I72" s="14">
        <f t="shared" si="29"/>
        <v>21.924491639070578</v>
      </c>
      <c r="J72" s="14"/>
      <c r="K72" s="9">
        <f>C72+G72</f>
        <v>13039.39</v>
      </c>
      <c r="L72" s="9">
        <f>D72+H72</f>
        <v>556.8100000000001</v>
      </c>
      <c r="M72" s="14">
        <f>K72/L72</f>
        <v>23.41802410157863</v>
      </c>
      <c r="N72" s="14"/>
      <c r="O72" s="9">
        <f>O13+O22+O27+O35+O46+O64+O70</f>
        <v>1535.12</v>
      </c>
      <c r="P72" s="9">
        <f>P13+P22+P27+P35+P46+P64+P70</f>
        <v>127.99</v>
      </c>
      <c r="Q72" s="14">
        <f t="shared" si="31"/>
        <v>11.994062036096569</v>
      </c>
      <c r="R72" s="9"/>
      <c r="S72" s="14">
        <f>K72+O72</f>
        <v>14574.509999999998</v>
      </c>
      <c r="T72" s="14">
        <f>L72+P72</f>
        <v>684.8000000000001</v>
      </c>
      <c r="U72" s="28">
        <f>S72/T72</f>
        <v>21.28287091121495</v>
      </c>
    </row>
  </sheetData>
  <sheetProtection/>
  <mergeCells count="5">
    <mergeCell ref="C2:E2"/>
    <mergeCell ref="G2:I2"/>
    <mergeCell ref="K2:M2"/>
    <mergeCell ref="O2:Q2"/>
    <mergeCell ref="S2:U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 State L.A.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JC</dc:creator>
  <cp:keywords/>
  <dc:description/>
  <cp:lastModifiedBy>JCHEN13</cp:lastModifiedBy>
  <cp:lastPrinted>2015-03-26T19:21:38Z</cp:lastPrinted>
  <dcterms:created xsi:type="dcterms:W3CDTF">2012-05-15T16:00:19Z</dcterms:created>
  <dcterms:modified xsi:type="dcterms:W3CDTF">2015-03-26T19:21:55Z</dcterms:modified>
  <cp:category/>
  <cp:version/>
  <cp:contentType/>
  <cp:contentStatus/>
</cp:coreProperties>
</file>